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inphb-my.sharepoint.com/personal/koffi_akaki_inphb_ci/Documents/ERASMUS+ PROJECT JOINT AQ/EVALUATION INSTITUTIONNELLE/PLAN ACTIONS 2026 2030/"/>
    </mc:Choice>
  </mc:AlternateContent>
  <xr:revisionPtr revIDLastSave="186" documentId="11_D5B8A86EB7F803D8232AB12878AB39A5FAE5FB7E" xr6:coauthVersionLast="47" xr6:coauthVersionMax="47" xr10:uidLastSave="{FE8C5C19-DFB2-4991-BD73-9A417B78E4D9}"/>
  <bookViews>
    <workbookView xWindow="-108" yWindow="-108" windowWidth="23256" windowHeight="12456" firstSheet="5" activeTab="7" xr2:uid="{00000000-000D-0000-FFFF-FFFF00000000}"/>
  </bookViews>
  <sheets>
    <sheet name="DOMAINE 1 – GOUVERNANCE ET QUAL" sheetId="2" r:id="rId1"/>
    <sheet name="DOMAINE 2 – POLITIQUE DE FORMAT" sheetId="3" r:id="rId2"/>
    <sheet name="DOMAINE 3 – POLITIQUE DE RECHER" sheetId="4" r:id="rId3"/>
    <sheet name="DOMAINES 4 ET 5 – VIE UNIVERSIT" sheetId="5" r:id="rId4"/>
    <sheet name="PLANNING GANTT INSTITUTIONNEL" sheetId="6" r:id="rId5"/>
    <sheet name="Surveillance et efficacité" sheetId="7" r:id="rId6"/>
    <sheet name="Risques et opportunités" sheetId="8" r:id="rId7"/>
    <sheet name="Pilotage DG et règles" sheetId="9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9" l="1"/>
  <c r="B9" i="9"/>
  <c r="B7" i="9"/>
  <c r="B6" i="9"/>
  <c r="R77" i="8"/>
  <c r="H77" i="8"/>
  <c r="R76" i="8"/>
  <c r="H76" i="8"/>
  <c r="R75" i="8"/>
  <c r="H75" i="8"/>
  <c r="R74" i="8"/>
  <c r="H74" i="8"/>
  <c r="R73" i="8"/>
  <c r="H73" i="8"/>
  <c r="R72" i="8"/>
  <c r="H72" i="8"/>
  <c r="R71" i="8"/>
  <c r="H71" i="8"/>
  <c r="R70" i="8"/>
  <c r="H70" i="8"/>
  <c r="R69" i="8"/>
  <c r="H69" i="8"/>
  <c r="R68" i="8"/>
  <c r="H68" i="8"/>
  <c r="R67" i="8"/>
  <c r="H67" i="8"/>
  <c r="R66" i="8"/>
  <c r="H66" i="8"/>
  <c r="R65" i="8"/>
  <c r="H65" i="8"/>
  <c r="R64" i="8"/>
  <c r="H64" i="8"/>
  <c r="R63" i="8"/>
  <c r="H63" i="8"/>
  <c r="R62" i="8"/>
  <c r="H62" i="8"/>
  <c r="R61" i="8"/>
  <c r="H61" i="8"/>
  <c r="R60" i="8"/>
  <c r="H60" i="8"/>
  <c r="R59" i="8"/>
  <c r="H59" i="8"/>
  <c r="R58" i="8"/>
  <c r="H58" i="8"/>
  <c r="R57" i="8"/>
  <c r="H57" i="8"/>
  <c r="R56" i="8"/>
  <c r="H56" i="8"/>
  <c r="R55" i="8"/>
  <c r="H55" i="8"/>
  <c r="R54" i="8"/>
  <c r="H54" i="8"/>
  <c r="R53" i="8"/>
  <c r="H53" i="8"/>
  <c r="R52" i="8"/>
  <c r="H52" i="8"/>
  <c r="R51" i="8"/>
  <c r="H51" i="8"/>
  <c r="R50" i="8"/>
  <c r="H50" i="8"/>
  <c r="R49" i="8"/>
  <c r="H49" i="8"/>
  <c r="R48" i="8"/>
  <c r="H48" i="8"/>
  <c r="R47" i="8"/>
  <c r="H47" i="8"/>
  <c r="R46" i="8"/>
  <c r="H46" i="8"/>
  <c r="R45" i="8"/>
  <c r="H45" i="8"/>
  <c r="R44" i="8"/>
  <c r="H44" i="8"/>
  <c r="R43" i="8"/>
  <c r="H43" i="8"/>
  <c r="R42" i="8"/>
  <c r="H42" i="8"/>
  <c r="R41" i="8"/>
  <c r="H41" i="8"/>
  <c r="R40" i="8"/>
  <c r="H40" i="8"/>
  <c r="R39" i="8"/>
  <c r="H39" i="8"/>
  <c r="R38" i="8"/>
  <c r="H38" i="8"/>
  <c r="R37" i="8"/>
  <c r="H37" i="8"/>
  <c r="R36" i="8"/>
  <c r="H36" i="8"/>
  <c r="R35" i="8"/>
  <c r="H35" i="8"/>
  <c r="R34" i="8"/>
  <c r="H34" i="8"/>
  <c r="R33" i="8"/>
  <c r="H33" i="8"/>
  <c r="R32" i="8"/>
  <c r="H32" i="8"/>
  <c r="R31" i="8"/>
  <c r="H31" i="8"/>
  <c r="R30" i="8"/>
  <c r="H30" i="8"/>
  <c r="R29" i="8"/>
  <c r="H29" i="8"/>
  <c r="R28" i="8"/>
  <c r="H28" i="8"/>
  <c r="R27" i="8"/>
  <c r="H27" i="8"/>
  <c r="R26" i="8"/>
  <c r="H26" i="8"/>
  <c r="R25" i="8"/>
  <c r="H25" i="8"/>
  <c r="R24" i="8"/>
  <c r="H24" i="8"/>
  <c r="R23" i="8"/>
  <c r="H23" i="8"/>
  <c r="R22" i="8"/>
  <c r="H22" i="8"/>
  <c r="R21" i="8"/>
  <c r="H21" i="8"/>
  <c r="R20" i="8"/>
  <c r="H20" i="8"/>
  <c r="R19" i="8"/>
  <c r="H19" i="8"/>
  <c r="R18" i="8"/>
  <c r="H18" i="8"/>
  <c r="R17" i="8"/>
  <c r="H17" i="8"/>
  <c r="R16" i="8"/>
  <c r="H16" i="8"/>
  <c r="R15" i="8"/>
  <c r="H15" i="8"/>
  <c r="R14" i="8"/>
  <c r="H14" i="8"/>
  <c r="R13" i="8"/>
  <c r="H13" i="8"/>
  <c r="R12" i="8"/>
  <c r="H12" i="8"/>
  <c r="R11" i="8"/>
  <c r="H11" i="8"/>
  <c r="R10" i="8"/>
  <c r="H10" i="8"/>
  <c r="R9" i="8"/>
  <c r="H9" i="8"/>
  <c r="R8" i="8"/>
  <c r="H8" i="8"/>
  <c r="R7" i="8"/>
  <c r="H7" i="8"/>
  <c r="R6" i="8"/>
  <c r="H6" i="8"/>
  <c r="Z26" i="5"/>
  <c r="Z25" i="5"/>
  <c r="Z24" i="5"/>
  <c r="Z18" i="5"/>
  <c r="Z17" i="5"/>
  <c r="Z16" i="5"/>
  <c r="Z10" i="5"/>
  <c r="Z9" i="5"/>
  <c r="Z8" i="5"/>
  <c r="Z7" i="5"/>
  <c r="Z6" i="5"/>
  <c r="Z20" i="4"/>
  <c r="Z19" i="4"/>
  <c r="Z18" i="4"/>
  <c r="Z17" i="4"/>
  <c r="Z16" i="4"/>
  <c r="Z10" i="4"/>
  <c r="Z9" i="4"/>
  <c r="Z8" i="4"/>
  <c r="Z7" i="4"/>
  <c r="Z6" i="4"/>
  <c r="Z53" i="3"/>
  <c r="Z52" i="3"/>
  <c r="Z51" i="3"/>
  <c r="Z50" i="3"/>
  <c r="Z49" i="3"/>
  <c r="Z48" i="3"/>
  <c r="Z47" i="3"/>
  <c r="Z41" i="3"/>
  <c r="Z40" i="3"/>
  <c r="Z39" i="3"/>
  <c r="Z38" i="3"/>
  <c r="Z37" i="3"/>
  <c r="Z31" i="3"/>
  <c r="Z30" i="3"/>
  <c r="Z29" i="3"/>
  <c r="Z28" i="3"/>
  <c r="Z27" i="3"/>
  <c r="Z21" i="3"/>
  <c r="Z20" i="3"/>
  <c r="Z19" i="3"/>
  <c r="Z18" i="3"/>
  <c r="Z17" i="3"/>
  <c r="Z11" i="3"/>
  <c r="Z10" i="3"/>
  <c r="Z9" i="3"/>
  <c r="Z8" i="3"/>
  <c r="Z7" i="3"/>
  <c r="Z6" i="3"/>
  <c r="Z43" i="2"/>
  <c r="Z42" i="2"/>
  <c r="Z41" i="2"/>
  <c r="Z40" i="2"/>
  <c r="Z39" i="2"/>
  <c r="Z33" i="2"/>
  <c r="Z32" i="2"/>
  <c r="Z31" i="2"/>
  <c r="Z30" i="2"/>
  <c r="Z29" i="2"/>
  <c r="Z28" i="2"/>
  <c r="Z22" i="2"/>
  <c r="Z21" i="2"/>
  <c r="Z20" i="2"/>
  <c r="Z19" i="2"/>
  <c r="Z18" i="2"/>
  <c r="Z17" i="2"/>
  <c r="Z11" i="2"/>
  <c r="Z10" i="2"/>
  <c r="Z9" i="2"/>
  <c r="Z8" i="2"/>
  <c r="Z7" i="2"/>
  <c r="Z6" i="2"/>
  <c r="B8" i="9" s="1"/>
</calcChain>
</file>

<file path=xl/sharedStrings.xml><?xml version="1.0" encoding="utf-8"?>
<sst xmlns="http://schemas.openxmlformats.org/spreadsheetml/2006/main" count="3596" uniqueCount="1269">
  <si>
    <t>Référence 1.1 – Vision, missions et objectifs stratégiques (6 actions)</t>
  </si>
  <si>
    <t>N°</t>
  </si>
  <si>
    <t>Domaine</t>
  </si>
  <si>
    <t>Référence</t>
  </si>
  <si>
    <t>Recommandation</t>
  </si>
  <si>
    <t>Constat</t>
  </si>
  <si>
    <t>Objectif</t>
  </si>
  <si>
    <t>Action</t>
  </si>
  <si>
    <t>Pilote</t>
  </si>
  <si>
    <t>Parties prenantes</t>
  </si>
  <si>
    <t>Ressources</t>
  </si>
  <si>
    <t>Priorité</t>
  </si>
  <si>
    <t>Échéance</t>
  </si>
  <si>
    <t>KPI</t>
  </si>
  <si>
    <t>État</t>
  </si>
  <si>
    <t>Preuves</t>
  </si>
  <si>
    <t>Impact attendu</t>
  </si>
  <si>
    <t>Gouvernance et Qualité</t>
  </si>
  <si>
    <t>Renforcer l'appropriation de la vision institutionnelle</t>
  </si>
  <si>
    <t>Appropriation variable de la vision selon les écoles et directions</t>
  </si>
  <si>
    <t>Développer une vision commune à tous les niveaux</t>
  </si>
  <si>
    <t>Organiser une campagne annuelle de vulgarisation de la vision stratégique</t>
  </si>
  <si>
    <t>Direction Générale</t>
  </si>
  <si>
    <t>DQSSE, SG, Écoles, UMRI</t>
  </si>
  <si>
    <t>Budget communication</t>
  </si>
  <si>
    <t>Critique</t>
  </si>
  <si>
    <t>T4-2026</t>
  </si>
  <si>
    <t>100 % des structures sensibilisées</t>
  </si>
  <si>
    <t>À lancer</t>
  </si>
  <si>
    <t>Rapports, listes de présence</t>
  </si>
  <si>
    <t>Vision institutionnelle partagée</t>
  </si>
  <si>
    <t>Généraliser la diffusion de la politique qualité</t>
  </si>
  <si>
    <t>Diffusion encore hétérogène de la politique qualité</t>
  </si>
  <si>
    <t>Assurer une appropriation homogène</t>
  </si>
  <si>
    <t>Déployer un plan annuel de communication de la politique qualité</t>
  </si>
  <si>
    <t>DQSSE</t>
  </si>
  <si>
    <t>PFQ, Directions</t>
  </si>
  <si>
    <t>Supports, ateliers</t>
  </si>
  <si>
    <t>100 % des structures couvertes</t>
  </si>
  <si>
    <t>Supports diffusés, rapports</t>
  </si>
  <si>
    <t>Culture qualité consolidée</t>
  </si>
  <si>
    <t>Décliner la stratégie au niveau opérationnel</t>
  </si>
  <si>
    <t>Déclinaison incomplète des objectifs stratégiques</t>
  </si>
  <si>
    <t>Aligner toutes les entités sur les priorités institutionnelles</t>
  </si>
  <si>
    <t>Élaborer une feuille de route stratégique pour chaque direction et école</t>
  </si>
  <si>
    <t>Secrétariat Général</t>
  </si>
  <si>
    <t>Directions, Écoles</t>
  </si>
  <si>
    <t>Ateliers de planification</t>
  </si>
  <si>
    <t>Élevée</t>
  </si>
  <si>
    <t>T1-2027</t>
  </si>
  <si>
    <t>100 % des feuilles de route validées</t>
  </si>
  <si>
    <t>Plans validés</t>
  </si>
  <si>
    <t>Alignement stratégique renforcé</t>
  </si>
  <si>
    <t>Renforcer le pilotage par les résultats</t>
  </si>
  <si>
    <t>Tableaux de bord dispersés</t>
  </si>
  <si>
    <t>Piloter la performance institutionnelle</t>
  </si>
  <si>
    <t>Mettre en place un tableau de bord stratégique consolidé</t>
  </si>
  <si>
    <t>DSI</t>
  </si>
  <si>
    <t>Logiciel décisionnel</t>
  </si>
  <si>
    <t>T2-2027</t>
  </si>
  <si>
    <t>Tableau de bord opérationnel</t>
  </si>
  <si>
    <t>Dashboard</t>
  </si>
  <si>
    <t>Pilotage par la performance</t>
  </si>
  <si>
    <t>Institutionnaliser la revue stratégique</t>
  </si>
  <si>
    <t>Revues non systématisées</t>
  </si>
  <si>
    <t>Assurer un suivi régulier des objectifs</t>
  </si>
  <si>
    <t>Organiser une revue stratégique annuelle présidée par le DG</t>
  </si>
  <si>
    <t>Comité de Direction</t>
  </si>
  <si>
    <t>Ressources internes</t>
  </si>
  <si>
    <t>Annuel</t>
  </si>
  <si>
    <t>1 revue/an</t>
  </si>
  <si>
    <t>PV, rapport annuel</t>
  </si>
  <si>
    <t>Amélioration continue</t>
  </si>
  <si>
    <t>Valoriser les performances institutionnelles</t>
  </si>
  <si>
    <t>Communication limitée sur les résultats</t>
  </si>
  <si>
    <t>Renforcer la transparence</t>
  </si>
  <si>
    <t>Publier un rapport annuel de performance institutionnelle</t>
  </si>
  <si>
    <t>Communication, DQSSE</t>
  </si>
  <si>
    <t>Ressources rédactionnelles</t>
  </si>
  <si>
    <t>Moyenne</t>
  </si>
  <si>
    <t>Rapport publié</t>
  </si>
  <si>
    <t>Rapport annuel</t>
  </si>
  <si>
    <t>Visibilité institutionnelle accrue</t>
  </si>
  <si>
    <t>Référence 1.2 – Gestion, fonctionnement et exercice de l'autonomie (6 actions)</t>
  </si>
  <si>
    <t>Structurer le dialogue avec le monde socio-économique</t>
  </si>
  <si>
    <t>Cadre d'échanges insuffisamment formalisé</t>
  </si>
  <si>
    <t>Renforcer les partenariats stratégiques</t>
  </si>
  <si>
    <t>Créer un Conseil consultatif des partenaires socio-économiques</t>
  </si>
  <si>
    <t>Entreprises, Alumni, Écoles</t>
  </si>
  <si>
    <t>Budget réunions</t>
  </si>
  <si>
    <t>Conseil installé</t>
  </si>
  <si>
    <t>Décision, PV</t>
  </si>
  <si>
    <t>Partenariats renforcés</t>
  </si>
  <si>
    <t>Renforcer la coordination institutionnelle</t>
  </si>
  <si>
    <t>Fonctionnement inégal des comités transversaux</t>
  </si>
  <si>
    <t>Améliorer la gouvernance participative</t>
  </si>
  <si>
    <t>Formaliser les comités stratégiques permanents</t>
  </si>
  <si>
    <t>Directions</t>
  </si>
  <si>
    <t>T3-2026</t>
  </si>
  <si>
    <t>Nombre de comités actifs</t>
  </si>
  <si>
    <t>Décisions, PV</t>
  </si>
  <si>
    <t>Coordination améliorée</t>
  </si>
  <si>
    <t>Finaliser le règlement intérieur</t>
  </si>
  <si>
    <t>Document en cours de finalisation</t>
  </si>
  <si>
    <t>Disposer d'un cadre réglementaire complet</t>
  </si>
  <si>
    <t>Finaliser et faire adopter le règlement intérieur</t>
  </si>
  <si>
    <t>DRH, DQSSE</t>
  </si>
  <si>
    <t>Expertise juridique</t>
  </si>
  <si>
    <t>Règlement adopté</t>
  </si>
  <si>
    <t>En cours</t>
  </si>
  <si>
    <t>Décision DG</t>
  </si>
  <si>
    <t>Gouvernance sécurisée</t>
  </si>
  <si>
    <t>Finaliser les manuels de procédures</t>
  </si>
  <si>
    <t>Procédures incomplètes dans plusieurs directions</t>
  </si>
  <si>
    <t>Harmoniser les pratiques</t>
  </si>
  <si>
    <t>Élaborer et valider les manuels de procédures de toutes les directions</t>
  </si>
  <si>
    <t>Toutes Directions</t>
  </si>
  <si>
    <t>Expertise qualité</t>
  </si>
  <si>
    <t>100 % des manuels validés</t>
  </si>
  <si>
    <t>Manuels</t>
  </si>
  <si>
    <t>Standardisation des pratiques</t>
  </si>
  <si>
    <t>Mettre en place l'évaluation des directions</t>
  </si>
  <si>
    <t>Évaluation institutionnelle non systématique</t>
  </si>
  <si>
    <t>Développer une culture de performance</t>
  </si>
  <si>
    <t>Déployer un dispositif annuel d'évaluation des directions</t>
  </si>
  <si>
    <t>SG, DQSSE</t>
  </si>
  <si>
    <t>Indicateurs de performance</t>
  </si>
  <si>
    <t>100 % des directions évaluées</t>
  </si>
  <si>
    <t>Rapports d'évaluation</t>
  </si>
  <si>
    <t>Performance renforcée</t>
  </si>
  <si>
    <t>Renforcer la communication interne</t>
  </si>
  <si>
    <t>Communication verticale perfectible</t>
  </si>
  <si>
    <t>Fluidifier les échanges internes</t>
  </si>
  <si>
    <t>Déployer un plan de communication interne institutionnel</t>
  </si>
  <si>
    <t>Direction Communication</t>
  </si>
  <si>
    <t>DSI, Directions</t>
  </si>
  <si>
    <t>Outils collaboratifs</t>
  </si>
  <si>
    <t>Taux de satisfaction &gt;80 %</t>
  </si>
  <si>
    <t>Enquête, plan</t>
  </si>
  <si>
    <t>Communication améliorée</t>
  </si>
  <si>
    <t>Référence 1.3 – Gestion des ressources humaines, financières et logistiques (6 actions)</t>
  </si>
  <si>
    <t>Harmoniser la numérisation des données administratives</t>
  </si>
  <si>
    <t>Digitalisation partielle et hétérogène</t>
  </si>
  <si>
    <t>Moderniser la gestion documentaire</t>
  </si>
  <si>
    <t>Déployer une Gestion Électronique des Documents (GED) institutionnelle</t>
  </si>
  <si>
    <t>Logiciels, serveurs</t>
  </si>
  <si>
    <t>90 % des documents numérisés</t>
  </si>
  <si>
    <t>GED, procédures</t>
  </si>
  <si>
    <t>Traçabilité renforcée</t>
  </si>
  <si>
    <t>Moderniser les archives</t>
  </si>
  <si>
    <t>Archives essentiellement papier</t>
  </si>
  <si>
    <t>Sécuriser la conservation documentaire</t>
  </si>
  <si>
    <t>Numériser les archives stratégiques</t>
  </si>
  <si>
    <t>Archives, SG</t>
  </si>
  <si>
    <t>Scanners, stockage</t>
  </si>
  <si>
    <t>80 % des archives numérisées</t>
  </si>
  <si>
    <t>Inventaire</t>
  </si>
  <si>
    <t>Sécurisation documentaire</t>
  </si>
  <si>
    <t>Développer les compétences</t>
  </si>
  <si>
    <t>Besoins de formation à consolider</t>
  </si>
  <si>
    <t>Renforcer le capital humain</t>
  </si>
  <si>
    <t>Mettre en œuvre un plan annuel de développement des compétences</t>
  </si>
  <si>
    <t>DRH</t>
  </si>
  <si>
    <t>Budget formation</t>
  </si>
  <si>
    <t>90 % du personnel formé</t>
  </si>
  <si>
    <t>Plans, attestations</t>
  </si>
  <si>
    <t>Personnel mieux qualifié</t>
  </si>
  <si>
    <t>Mettre en place une GPEC</t>
  </si>
  <si>
    <t>Anticipation des besoins limitée</t>
  </si>
  <si>
    <t>Planifier les ressources humaines</t>
  </si>
  <si>
    <t>Élaborer une Gestion Prévisionnelle des Emplois et Compétences</t>
  </si>
  <si>
    <t>SG</t>
  </si>
  <si>
    <t>Expertise RH</t>
  </si>
  <si>
    <t>GPEC validée</t>
  </si>
  <si>
    <t>Document GPEC</t>
  </si>
  <si>
    <t>Gestion optimisée des effectifs</t>
  </si>
  <si>
    <t>Optimiser la maintenance patrimoniale</t>
  </si>
  <si>
    <t>Maintenance insuffisamment planifiée</t>
  </si>
  <si>
    <t>Préserver les infrastructures</t>
  </si>
  <si>
    <t>Élaborer un plan directeur de maintenance</t>
  </si>
  <si>
    <t>DMG</t>
  </si>
  <si>
    <t>Budget maintenance</t>
  </si>
  <si>
    <t>90 % des interventions planifiées</t>
  </si>
  <si>
    <t>Plan, rapports</t>
  </si>
  <si>
    <t>Patrimoine préservé</t>
  </si>
  <si>
    <t>Développer les ressources propres</t>
  </si>
  <si>
    <t>Dépendance importante aux financements publics</t>
  </si>
  <si>
    <t>Renforcer l'autonomie financière</t>
  </si>
  <si>
    <t>Élaborer une stratégie de développement des ressources propres</t>
  </si>
  <si>
    <t>DGA PVE, DGA RIT</t>
  </si>
  <si>
    <t>Études, partenariats</t>
  </si>
  <si>
    <t>+20 % de ressources propres</t>
  </si>
  <si>
    <t>Rapports financiers</t>
  </si>
  <si>
    <t>Soutenabilité financière</t>
  </si>
  <si>
    <t>Référence 1.4 – Systèmes d'information et politique de communication (5 actions)</t>
  </si>
  <si>
    <t>Élaborer un plan de communication institutionnel</t>
  </si>
  <si>
    <t>Communication insuffisamment coordonnée</t>
  </si>
  <si>
    <t>Harmoniser les communications</t>
  </si>
  <si>
    <t>Élaborer et déployer un plan de communication institutionnel</t>
  </si>
  <si>
    <t>Plan adopté</t>
  </si>
  <si>
    <t>Plan validé</t>
  </si>
  <si>
    <t>Communication cohérente</t>
  </si>
  <si>
    <t>Moderniser le portail web institutionnel</t>
  </si>
  <si>
    <t>Informations parfois incomplètes ou dispersées</t>
  </si>
  <si>
    <t>Améliorer la visibilité de l'INP-HB</t>
  </si>
  <si>
    <t>Refonte du site web institutionnel avec mise à jour continue</t>
  </si>
  <si>
    <t>Communication</t>
  </si>
  <si>
    <t>Prestataire web</t>
  </si>
  <si>
    <t>Site actualisé mensuellement</t>
  </si>
  <si>
    <t>Statistiques web</t>
  </si>
  <si>
    <t>Image institutionnelle renforcée</t>
  </si>
  <si>
    <t>Rendre fonctionnelle la plateforme scientifique</t>
  </si>
  <si>
    <t>Diffusion limitée des activités scientifiques</t>
  </si>
  <si>
    <t>Valoriser la production académique</t>
  </si>
  <si>
    <t>Déployer un portail institutionnel des activités scientifiques et culturelles</t>
  </si>
  <si>
    <t>DGA Recherche</t>
  </si>
  <si>
    <t>DSI, Communication</t>
  </si>
  <si>
    <t>Plateforme numérique</t>
  </si>
  <si>
    <t>Portail opérationnel</t>
  </si>
  <si>
    <t>Plateforme</t>
  </si>
  <si>
    <t>Visibilité scientifique accrue</t>
  </si>
  <si>
    <t>Renforcer le pilotage par les données</t>
  </si>
  <si>
    <t>Données institutionnelles dispersées</t>
  </si>
  <si>
    <t>Faciliter la prise de décision</t>
  </si>
  <si>
    <t>Créer un Observatoire institutionnel des données et indicateurs</t>
  </si>
  <si>
    <t>Outils décisionnels</t>
  </si>
  <si>
    <t>Observatoire opérationnel</t>
  </si>
  <si>
    <t>Rapports, tableaux de bord</t>
  </si>
  <si>
    <t>Décisions fondées sur les données</t>
  </si>
  <si>
    <t>Assurer un suivi intégré des recommandations des évaluations</t>
  </si>
  <si>
    <t>Multiplicité des référentiels d'évaluation</t>
  </si>
  <si>
    <t>Disposer d'un dispositif unique de suivi</t>
  </si>
  <si>
    <t>Mettre en place un tableau de bord centralisé de suivi des recommandations (Joint QA Africa, CTI, HCERES, CAMES, ANAQ-ESR, ISO 21001)</t>
  </si>
  <si>
    <t>Direction Générale, SG, Directions, Écoles</t>
  </si>
  <si>
    <t>Plateforme de pilotage</t>
  </si>
  <si>
    <t>100 % des recommandations suivies trimestriellement</t>
  </si>
  <si>
    <t>Tableau de bord, rapports de revue</t>
  </si>
  <si>
    <t>Pilotage intégré de l'amélioration continue</t>
  </si>
  <si>
    <t>DOMAINE 2 – POLITIQUE DE FORMATION</t>
  </si>
  <si>
    <t>Référence 2.1 – Offre de formation et pilotage (6 actions)</t>
  </si>
  <si>
    <t>Politique de formation</t>
  </si>
  <si>
    <t>Adapter quantitativement l'offre de formation aux besoins nationaux</t>
  </si>
  <si>
    <t>Capacité d'accueil insuffisante au regard de la demande sociale</t>
  </si>
  <si>
    <t>Accroître progressivement les capacités de formation</t>
  </si>
  <si>
    <t>Élaborer un schéma directeur d'augmentation des capacités d'accueil</t>
  </si>
  <si>
    <t>DGA-PVE</t>
  </si>
  <si>
    <t>Écoles, DMG, DSI</t>
  </si>
  <si>
    <t>Investissements</t>
  </si>
  <si>
    <t>+30 % de capacité</t>
  </si>
  <si>
    <t>Schéma directeur validé</t>
  </si>
  <si>
    <t>Accès élargi à la formation</t>
  </si>
  <si>
    <t>Diversifier les modalités pédagogiques</t>
  </si>
  <si>
    <t>Forte dépendance au présentiel</t>
  </si>
  <si>
    <t>Développer des parcours hybrides</t>
  </si>
  <si>
    <t>Déployer progressivement les formations hybrides et à distance</t>
  </si>
  <si>
    <t>Écoles, DSI</t>
  </si>
  <si>
    <t>Plateforme LMS</t>
  </si>
  <si>
    <t>30 % des UE hybrides</t>
  </si>
  <si>
    <t>Rapports LMS</t>
  </si>
  <si>
    <t>Modernisation pédagogique</t>
  </si>
  <si>
    <t>Renforcer l'adéquation formation-emploi</t>
  </si>
  <si>
    <t>Dialogue insuffisamment structuré avec les entreprises</t>
  </si>
  <si>
    <t>Adapter les compétences aux besoins du marché</t>
  </si>
  <si>
    <t>Créer un comité sectoriel par filière associant les entreprises</t>
  </si>
  <si>
    <t>Écoles, Entreprises</t>
  </si>
  <si>
    <t>Réunions</t>
  </si>
  <si>
    <t>100 % des filières couvertes</t>
  </si>
  <si>
    <t>PV des comités</t>
  </si>
  <si>
    <t>Meilleure employabilité</t>
  </si>
  <si>
    <t>Développer l'internationalisation</t>
  </si>
  <si>
    <t>Faible proportion de doubles diplômes</t>
  </si>
  <si>
    <t>Renforcer l'attractivité internationale</t>
  </si>
  <si>
    <t>Développer des partenariats académiques et doubles diplômes</t>
  </si>
  <si>
    <t>DAEI, Écoles</t>
  </si>
  <si>
    <t>Partenariats</t>
  </si>
  <si>
    <t>Nombre d'accords actifs</t>
  </si>
  <si>
    <t>Conventions</t>
  </si>
  <si>
    <t>Rayonnement international</t>
  </si>
  <si>
    <t>Piloter l'offre de formation</t>
  </si>
  <si>
    <t>Indicateurs de pilotage dispersés</t>
  </si>
  <si>
    <t>Disposer d'un pilotage consolidé</t>
  </si>
  <si>
    <t>Créer un tableau de bord institutionnel de l'offre de formation</t>
  </si>
  <si>
    <t>DGA-PVE, DSI</t>
  </si>
  <si>
    <t>Outils BI</t>
  </si>
  <si>
    <t>Dashboard opérationnel</t>
  </si>
  <si>
    <t>Tableaux de bord</t>
  </si>
  <si>
    <t>Pilotage renforcé</t>
  </si>
  <si>
    <t>Renforcer l'approche compétences</t>
  </si>
  <si>
    <t>Approche encore inégale selon les écoles</t>
  </si>
  <si>
    <t>Harmoniser les pratiques pédagogiques</t>
  </si>
  <si>
    <t>Généraliser l'Approche Par Compétences (APC)</t>
  </si>
  <si>
    <t>Écoles</t>
  </si>
  <si>
    <t>Formation enseignants</t>
  </si>
  <si>
    <t>100 % des programmes en APC</t>
  </si>
  <si>
    <t>Maquettes révisées</t>
  </si>
  <si>
    <t>Qualité pédagogique renforcée</t>
  </si>
  <si>
    <t>Référence 2.2 – Évaluation et révision des programmes (5 actions)</t>
  </si>
  <si>
    <t>Institutionnaliser la révision périodique</t>
  </si>
  <si>
    <t>Révisions variables selon les écoles</t>
  </si>
  <si>
    <t>Assurer l'amélioration continue</t>
  </si>
  <si>
    <t>Mettre en place un calendrier quinquennal de révision des programmes</t>
  </si>
  <si>
    <t>Expertise pédagogique</t>
  </si>
  <si>
    <t>100 % des programmes planifiés</t>
  </si>
  <si>
    <t>Calendrier</t>
  </si>
  <si>
    <t>Programmes actualisés</t>
  </si>
  <si>
    <t>Associer davantage les parties prenantes</t>
  </si>
  <si>
    <t>Participation externe inégale</t>
  </si>
  <si>
    <t>Renforcer la pertinence des programmes</t>
  </si>
  <si>
    <t>Impliquer systématiquement les entreprises et alumni</t>
  </si>
  <si>
    <t>Entreprises, Alumni</t>
  </si>
  <si>
    <t>Ateliers</t>
  </si>
  <si>
    <t>Permanent</t>
  </si>
  <si>
    <t>80 % de participation</t>
  </si>
  <si>
    <t>PV</t>
  </si>
  <si>
    <t>Meilleure adéquation</t>
  </si>
  <si>
    <t>Développer la veille internationale</t>
  </si>
  <si>
    <t>Veille peu structurée</t>
  </si>
  <si>
    <t>Maintenir des programmes compétitifs</t>
  </si>
  <si>
    <t>Créer une cellule de veille académique</t>
  </si>
  <si>
    <t>DAEI</t>
  </si>
  <si>
    <t>Abonnements, réseaux</t>
  </si>
  <si>
    <t>Veille publiée semestriellement</t>
  </si>
  <si>
    <t>Rapports</t>
  </si>
  <si>
    <t>Alignement international</t>
  </si>
  <si>
    <t>Harmoniser les syllabus</t>
  </si>
  <si>
    <t>Formats variables</t>
  </si>
  <si>
    <t>Uniformiser la documentation pédagogique</t>
  </si>
  <si>
    <t>Mettre en place un modèle institutionnel de syllabus</t>
  </si>
  <si>
    <t>Modèles normalisés</t>
  </si>
  <si>
    <t>100 % des syllabus harmonisés</t>
  </si>
  <si>
    <t>Syllabus</t>
  </si>
  <si>
    <t>Lisibilité accrue</t>
  </si>
  <si>
    <t>Constituer une banque documentaire</t>
  </si>
  <si>
    <t>Documents dispersés</t>
  </si>
  <si>
    <t>Centraliser les ressources pédagogiques</t>
  </si>
  <si>
    <t>Créer une banque numérique des programmes</t>
  </si>
  <si>
    <t>GED</t>
  </si>
  <si>
    <t>100 % des programmes disponibles</t>
  </si>
  <si>
    <t>Capitalisation renforcée</t>
  </si>
  <si>
    <t>Référence 2.3 – Contrôle des connaissances et apprentissages (5 actions)</t>
  </si>
  <si>
    <t>Harmoniser les modalités d'évaluation</t>
  </si>
  <si>
    <t>Pratiques hétérogènes</t>
  </si>
  <si>
    <t>Garantir l'équité</t>
  </si>
  <si>
    <t>Réviser le règlement des évaluations</t>
  </si>
  <si>
    <t>Commission pédagogique</t>
  </si>
  <si>
    <t>Équité renforcée</t>
  </si>
  <si>
    <t>Développer l'évaluation par compétences</t>
  </si>
  <si>
    <t>Évaluations centrées sur les connaissances</t>
  </si>
  <si>
    <t>Mesurer les compétences</t>
  </si>
  <si>
    <t>Former les enseignants à l'évaluation APC</t>
  </si>
  <si>
    <t>Formation</t>
  </si>
  <si>
    <t>80 % enseignants formés</t>
  </si>
  <si>
    <t>Attestations</t>
  </si>
  <si>
    <t>Meilleure qualité des évaluations</t>
  </si>
  <si>
    <t>Numériser les évaluations</t>
  </si>
  <si>
    <t>Digitalisation limitée</t>
  </si>
  <si>
    <t>Sécuriser les processus</t>
  </si>
  <si>
    <t>Déployer les examens numériques lorsque pertinent</t>
  </si>
  <si>
    <t>Logiciels</t>
  </si>
  <si>
    <t>20 % des évaluations numérisées</t>
  </si>
  <si>
    <t>Modernisation</t>
  </si>
  <si>
    <t>Renforcer le contrôle qualité</t>
  </si>
  <si>
    <t>Absence d'audit pédagogique systématique</t>
  </si>
  <si>
    <t>Améliorer la fiabilité</t>
  </si>
  <si>
    <t>Mettre en place des audits internes des évaluations</t>
  </si>
  <si>
    <t>Auditeurs</t>
  </si>
  <si>
    <t>1 audit/an/école</t>
  </si>
  <si>
    <t>Rapports d'audit</t>
  </si>
  <si>
    <t>Fiabilité accrue</t>
  </si>
  <si>
    <t>Recueillir l'avis des étudiants</t>
  </si>
  <si>
    <t>Évaluations des enseignements à consolider</t>
  </si>
  <si>
    <t>Améliorer les pratiques pédagogiques</t>
  </si>
  <si>
    <t>Généraliser les EEE à toutes les formations</t>
  </si>
  <si>
    <t>100 % des UE évaluées</t>
  </si>
  <si>
    <t>Résultats EEE</t>
  </si>
  <si>
    <t>Référence 2.4 – Formation doctorale (5 actions)</t>
  </si>
  <si>
    <t>Renforcer les écoles doctorales</t>
  </si>
  <si>
    <t>Structuration perfectible</t>
  </si>
  <si>
    <t>Améliorer l'encadrement doctoral</t>
  </si>
  <si>
    <t>Actualiser la stratégie des écoles doctorales</t>
  </si>
  <si>
    <t>EDP</t>
  </si>
  <si>
    <t>Experts</t>
  </si>
  <si>
    <t>Stratégie validée</t>
  </si>
  <si>
    <t>Document stratégique</t>
  </si>
  <si>
    <t>Excellence doctorale</t>
  </si>
  <si>
    <t>Développer les cotutelles</t>
  </si>
  <si>
    <t>Peu de cotutelles internationales</t>
  </si>
  <si>
    <t>Accroître l'ouverture</t>
  </si>
  <si>
    <t>Signer de nouveaux accords internationaux</t>
  </si>
  <si>
    <t>Nombre de cotutelles</t>
  </si>
  <si>
    <t>Internationalisation</t>
  </si>
  <si>
    <t>Améliorer le suivi doctoral</t>
  </si>
  <si>
    <t>Suivi variable</t>
  </si>
  <si>
    <t>Réduire les abandons</t>
  </si>
  <si>
    <t>Créer un tableau de bord doctoral</t>
  </si>
  <si>
    <t>Écoles doctorales</t>
  </si>
  <si>
    <t>Dashboard disponible</t>
  </si>
  <si>
    <t>Tableau de bord</t>
  </si>
  <si>
    <t>Diversifier les financements</t>
  </si>
  <si>
    <t>Financement limité</t>
  </si>
  <si>
    <t>Soutenir la recherche doctorale</t>
  </si>
  <si>
    <t>Développer les bourses et contrats doctoraux</t>
  </si>
  <si>
    <t>Partenaires</t>
  </si>
  <si>
    <t>Financements</t>
  </si>
  <si>
    <t>Nombre de bourses</t>
  </si>
  <si>
    <t>Contrats</t>
  </si>
  <si>
    <t>Attractivité accrue</t>
  </si>
  <si>
    <t>Suivre l'insertion des docteurs</t>
  </si>
  <si>
    <t>Peu de données consolidées</t>
  </si>
  <si>
    <t>Mesurer l'impact</t>
  </si>
  <si>
    <t>Créer un observatoire des diplômés doctoraux</t>
  </si>
  <si>
    <t>Alumni</t>
  </si>
  <si>
    <t>Base de données</t>
  </si>
  <si>
    <t>Faible</t>
  </si>
  <si>
    <t>Amélioration du pilotage</t>
  </si>
  <si>
    <t>Référence 2.5 – Étudiants : de l'accueil à l'employabilité (7 actions)</t>
  </si>
  <si>
    <t>Structurer l'accueil des étudiants</t>
  </si>
  <si>
    <t>Dispositifs variables</t>
  </si>
  <si>
    <t>Améliorer l'intégration</t>
  </si>
  <si>
    <t>Créer un guichet unique étudiant</t>
  </si>
  <si>
    <t>DSVE</t>
  </si>
  <si>
    <t>Personnel</t>
  </si>
  <si>
    <t>Guichet opérationnel</t>
  </si>
  <si>
    <t>Procédures</t>
  </si>
  <si>
    <t>Accueil amélioré</t>
  </si>
  <si>
    <t>Suivre la satisfaction des étudiants</t>
  </si>
  <si>
    <t>Enquêtes non systématisées</t>
  </si>
  <si>
    <t>Mesurer la satisfaction</t>
  </si>
  <si>
    <t>Réaliser une enquête annuelle institutionnelle</t>
  </si>
  <si>
    <t>1 enquête/an</t>
  </si>
  <si>
    <t>Amélioration des services</t>
  </si>
  <si>
    <t>Développer l'accompagnement psychologique</t>
  </si>
  <si>
    <t>Absence de psychologue permanent</t>
  </si>
  <si>
    <t>Renforcer le bien-être</t>
  </si>
  <si>
    <t>Mettre en place un service de psychologie</t>
  </si>
  <si>
    <t>Recrutement</t>
  </si>
  <si>
    <t>Service opérationnel</t>
  </si>
  <si>
    <t>Contrat</t>
  </si>
  <si>
    <t>Bien-être renforcé</t>
  </si>
  <si>
    <t>Renforcer l'employabilité</t>
  </si>
  <si>
    <t>Suivi des diplômés perfectible</t>
  </si>
  <si>
    <t>Améliorer l'insertion</t>
  </si>
  <si>
    <t>Créer un observatoire de l'insertion professionnelle</t>
  </si>
  <si>
    <t>Alumni, Entreprises</t>
  </si>
  <si>
    <t>Taux d'insertion suivi</t>
  </si>
  <si>
    <t>Pilotage de l'employabilité</t>
  </si>
  <si>
    <t>Développer le mentorat</t>
  </si>
  <si>
    <t>Dispositif peu structuré</t>
  </si>
  <si>
    <t>Favoriser la réussite</t>
  </si>
  <si>
    <t>Créer un programme de mentorat Alumni-Étudiants</t>
  </si>
  <si>
    <t>Animation</t>
  </si>
  <si>
    <t>Nombre de binômes</t>
  </si>
  <si>
    <t>Réussite étudiante</t>
  </si>
  <si>
    <t>Renforcer les stages</t>
  </si>
  <si>
    <t>Coordination à améliorer</t>
  </si>
  <si>
    <t>Sécuriser les parcours</t>
  </si>
  <si>
    <t>Créer une plateforme institutionnelle de gestion des stages</t>
  </si>
  <si>
    <t>Entreprises</t>
  </si>
  <si>
    <t>Développement informatique</t>
  </si>
  <si>
    <t>100 % des stages suivis</t>
  </si>
  <si>
    <t>Professionnalisation accrue</t>
  </si>
  <si>
    <t>Développer les services numériques étudiants</t>
  </si>
  <si>
    <t>Services dispersés</t>
  </si>
  <si>
    <t>Améliorer l'expérience utilisateur</t>
  </si>
  <si>
    <t>Créer un portail numérique intégré des services étudiants</t>
  </si>
  <si>
    <t>Portail</t>
  </si>
  <si>
    <t>Qualité de service renforcée</t>
  </si>
  <si>
    <t>DOMAINE 3 – POLITIQUE DE RECHERCHE</t>
  </si>
  <si>
    <t>Référence 3.1 – Organisation et structuration de la recherche (5 actions)</t>
  </si>
  <si>
    <t>Politique de Recherche</t>
  </si>
  <si>
    <t>Renforcer la gouvernance de la recherche</t>
  </si>
  <si>
    <t>Pilotage encore dispersé entre les structures</t>
  </si>
  <si>
    <t>Disposer d'une gouvernance intégrée de la recherche</t>
  </si>
  <si>
    <t>Élaborer et faire approuver une Politique Institutionnelle de Recherche et d'Innovation 2026–2030 alignée sur le Plan Stratégique</t>
  </si>
  <si>
    <t>DGA Recherche, Innovation et Technopôle</t>
  </si>
  <si>
    <t>UMRI, Écoles doctorales, DQSSE</t>
  </si>
  <si>
    <t>Ateliers, expertise</t>
  </si>
  <si>
    <t>Politique approuvée</t>
  </si>
  <si>
    <t>Politique, décision DG</t>
  </si>
  <si>
    <t>Pilotage stratégique renforcé</t>
  </si>
  <si>
    <t>Renforcer le pilotage des UMRI</t>
  </si>
  <si>
    <t>Indicateurs de performance non harmonisés</t>
  </si>
  <si>
    <t>Piloter la recherche par les résultats</t>
  </si>
  <si>
    <t>Mettre en place un tableau de bord institutionnel des UMRI avec indicateurs scientifiques, financiers et partenariaux</t>
  </si>
  <si>
    <t>UMRI, DSI, DQSSE</t>
  </si>
  <si>
    <t>T4-2027</t>
  </si>
  <si>
    <t>Dashboard, rapports</t>
  </si>
  <si>
    <t>Suivi consolidé de la recherche</t>
  </si>
  <si>
    <t>Accroître les financements compétitifs</t>
  </si>
  <si>
    <t>Forte dépendance aux financements traditionnels</t>
  </si>
  <si>
    <t>Diversifier les ressources de recherche</t>
  </si>
  <si>
    <t>Créer une Cellule d'appui au montage de projets nationaux et internationaux</t>
  </si>
  <si>
    <t>UMRI, DAEI</t>
  </si>
  <si>
    <t>Experts, plateforme de veille</t>
  </si>
  <si>
    <t>Nombre de projets soumis ; taux de succès</t>
  </si>
  <si>
    <t>Dossiers de projets</t>
  </si>
  <si>
    <t>Augmentation des financements externes</t>
  </si>
  <si>
    <t>Développer les partenariats scientifiques</t>
  </si>
  <si>
    <t>Coopérations à renforcer dans certains domaines</t>
  </si>
  <si>
    <t>Accroître l'ouverture scientifique</t>
  </si>
  <si>
    <t>Élaborer un plan de développement des partenariats scientifiques nationaux et internationaux</t>
  </si>
  <si>
    <t>DAEI, UMRI, Partenaires</t>
  </si>
  <si>
    <t>Budget missions</t>
  </si>
  <si>
    <t>Nombre de conventions actives</t>
  </si>
  <si>
    <t>Conventions, rapports</t>
  </si>
  <si>
    <t>Rayonnement scientifique accru</t>
  </si>
  <si>
    <t>Suivre la performance scientifique</t>
  </si>
  <si>
    <t>Suivi institutionnel insuffisamment consolidé</t>
  </si>
  <si>
    <t>Piloter la performance de la recherche</t>
  </si>
  <si>
    <t>Mettre en œuvre une revue annuelle de la recherche avec présentation en Comité de Direction</t>
  </si>
  <si>
    <t>DG, DQSSE, UMRI</t>
  </si>
  <si>
    <t>Organisation des revues</t>
  </si>
  <si>
    <t>1 revue annuelle réalisée</t>
  </si>
  <si>
    <t>Culture de performance scientifique</t>
  </si>
  <si>
    <t>Référence 3.2 – Valorisation de la recherche (5 actions)</t>
  </si>
  <si>
    <t>Créer un catalogue institutionnel de la recherche</t>
  </si>
  <si>
    <t>Absence de catalogue consolidé des productions scientifiques</t>
  </si>
  <si>
    <t>Améliorer la visibilité scientifique de l'INP-HB</t>
  </si>
  <si>
    <t>Publier chaque année un catalogue institutionnel de la recherche (publications, brevets, projets, expertises)</t>
  </si>
  <si>
    <t>UMRI, Bibliothèque, DSI</t>
  </si>
  <si>
    <t>Plateforme éditoriale</t>
  </si>
  <si>
    <t>2026 puis annuel</t>
  </si>
  <si>
    <t>1 catalogue publié/an</t>
  </si>
  <si>
    <t>Catalogue, diffusion</t>
  </si>
  <si>
    <t>Visibilité institutionnelle renforcée</t>
  </si>
  <si>
    <t>Mettre en place un dépôt institutionnel des publications</t>
  </si>
  <si>
    <t>Absence de politique systématique de dépôt</t>
  </si>
  <si>
    <t>Préserver et diffuser la production scientifique</t>
  </si>
  <si>
    <t>Créer une archive ouverte institutionnelle (Open Repository) alimentée par toutes les structures de recherche</t>
  </si>
  <si>
    <t>Bibliothèque Universitaire</t>
  </si>
  <si>
    <t>DSI, UMRI, DGA Recherche</t>
  </si>
  <si>
    <t>90 % des publications déposées</t>
  </si>
  <si>
    <t>Base documentaire</t>
  </si>
  <si>
    <t>Accessibilité accrue aux travaux scientifiques</t>
  </si>
  <si>
    <t>Valoriser les résultats de recherche auprès du monde socio-économique</t>
  </si>
  <si>
    <t>Faible diffusion des innovations vers les acteurs économiques</t>
  </si>
  <si>
    <t>Favoriser le transfert de technologie</t>
  </si>
  <si>
    <t>Organiser un Forum annuel de l'Innovation et du Transfert Technologique</t>
  </si>
  <si>
    <t>Technopôle</t>
  </si>
  <si>
    <t>UMRI, Entreprises, DAEI</t>
  </si>
  <si>
    <t>Budget événementiel</t>
  </si>
  <si>
    <t>1 forum organisé/an ; nombre de participants</t>
  </si>
  <si>
    <t>Programme, actes du forum</t>
  </si>
  <si>
    <t>Renforcement des liens recherche-industrie</t>
  </si>
  <si>
    <t>Développer la propriété intellectuelle</t>
  </si>
  <si>
    <t>Faible nombre de brevets et protections</t>
  </si>
  <si>
    <t>Protéger et valoriser les innovations</t>
  </si>
  <si>
    <t>Mettre en place une Cellule institutionnelle de Propriété Intellectuelle et accompagner les dépôts de brevets</t>
  </si>
  <si>
    <t>UMRI, Service juridique</t>
  </si>
  <si>
    <t>Expert PI</t>
  </si>
  <si>
    <t>Nombre de brevets déposés</t>
  </si>
  <si>
    <t>Registre des brevets</t>
  </si>
  <si>
    <t>Valorisation économique des innovations</t>
  </si>
  <si>
    <t>Accroître la communication scientifique</t>
  </si>
  <si>
    <t>Communication institutionnelle perfectible</t>
  </si>
  <si>
    <t>Valoriser les résultats auprès des parties prenantes</t>
  </si>
  <si>
    <t>Déployer une stratégie de communication scientifique (site web, newsletters, réseaux sociaux, rapports annuels, journées scientifiques)</t>
  </si>
  <si>
    <t>DGA Recherche, DSI, UMRI</t>
  </si>
  <si>
    <t>Nombre de publications et d'événements de valorisation</t>
  </si>
  <si>
    <t>Plan de communication, statistiques</t>
  </si>
  <si>
    <t>Amélioration de la notoriété scientifique</t>
  </si>
  <si>
    <t>DOMAINES 4 ET 5 – VIE UNIVERSITAIRE, ÉTHIQUE ET RESPONSABILITÉ SOCIÉTALE</t>
  </si>
  <si>
    <t>Référence 4.1 – Conditions de vie favorisant l'épanouissement personnel et psychosocial (5 actions)</t>
  </si>
  <si>
    <t>Vie universitaire</t>
  </si>
  <si>
    <t>Réduire le décalage entre les infrastructures académiques et les logements étudiants</t>
  </si>
  <si>
    <t>Les résidences étudiantes présentent un niveau de dégradation supérieur aux autres infrastructures</t>
  </si>
  <si>
    <t>Améliorer durablement les conditions d'hébergement</t>
  </si>
  <si>
    <t>Élaborer et mettre en œuvre un programme pluriannuel de réhabilitation des résidences étudiantes</t>
  </si>
  <si>
    <t>Direction des Moyens Généraux (DMG)</t>
  </si>
  <si>
    <t>DSVE, DQSSE, Directions, Partenaires techniques</t>
  </si>
  <si>
    <t>Budget d'investissement, maîtrise d'œuvre</t>
  </si>
  <si>
    <t>% de résidences réhabilitées ; taux de satisfaction des résidents</t>
  </si>
  <si>
    <t>À programmer</t>
  </si>
  <si>
    <t>Programme de travaux, PV de réception, photos</t>
  </si>
  <si>
    <t>Amélioration du cadre de vie et de l'attractivité du campus</t>
  </si>
  <si>
    <t>Mettre à disposition un psychologue pour les étudiants</t>
  </si>
  <si>
    <t>Absence d'un dispositif permanent d'accompagnement psychologique</t>
  </si>
  <si>
    <t>Renforcer le bien-être et prévenir les risques psychosociaux</t>
  </si>
  <si>
    <t>Créer un Centre d'Écoute et d'Accompagnement Psychologique (CEAP)</t>
  </si>
  <si>
    <t>DRH, Service médical, DQSSE</t>
  </si>
  <si>
    <t>Recrutement, locaux, équipements</t>
  </si>
  <si>
    <t>Centre opérationnel ; nombre de consultations ; taux de satisfaction</t>
  </si>
  <si>
    <t>Décision DG, contrat, rapports d'activité</t>
  </si>
  <si>
    <t>Renforcement de la santé mentale et de la réussite étudiante</t>
  </si>
  <si>
    <t>Améliorer la qualité des services aux étudiants</t>
  </si>
  <si>
    <t>Absence d'enquête institutionnelle régulière sur la vie étudiante</t>
  </si>
  <si>
    <t>Piloter les services à partir des attentes des étudiants</t>
  </si>
  <si>
    <t>Instituer une enquête annuelle de satisfaction couvrant l'ensemble des services étudiants</t>
  </si>
  <si>
    <t>DQSSE, DSI, Écoles</t>
  </si>
  <si>
    <t>Taux de participation ; indice global de satisfaction</t>
  </si>
  <si>
    <t>Rapports d'enquête, plans d'amélioration</t>
  </si>
  <si>
    <t>Amélioration continue des services</t>
  </si>
  <si>
    <t>Renforcer l'inclusion et l'accessibilité</t>
  </si>
  <si>
    <t>Dispositifs d'accessibilité à consolider</t>
  </si>
  <si>
    <t>Garantir l'égalité d'accès aux services universitaires</t>
  </si>
  <si>
    <t>Mettre en œuvre un plan institutionnel d'accessibilité pour les personnes à mobilité réduite (PMR)</t>
  </si>
  <si>
    <t>DSVE, DQSSE, Associations étudiantes</t>
  </si>
  <si>
    <t>Travaux, équipements spécialisés</t>
  </si>
  <si>
    <t>% de bâtiments accessibles</t>
  </si>
  <si>
    <t>Audits d'accessibilité, rapports</t>
  </si>
  <si>
    <t>Campus inclusif et conforme aux bonnes pratiques</t>
  </si>
  <si>
    <t>Développer la qualité de vie sur le campus</t>
  </si>
  <si>
    <t>Offre d'activités à mieux structurer</t>
  </si>
  <si>
    <t>Favoriser l'épanouissement personnel et la vie communautaire</t>
  </si>
  <si>
    <t>Mettre en œuvre un programme annuel « Campus Bien-être » (sport, culture, citoyenneté, santé)</t>
  </si>
  <si>
    <t>Écoles, Associations étudiantes, Communication</t>
  </si>
  <si>
    <t>Budget animation</t>
  </si>
  <si>
    <t>Nombre d'activités ; taux de participation</t>
  </si>
  <si>
    <t>Programmes, rapports, photos</t>
  </si>
  <si>
    <t>Renforcement du sentiment d'appartenance et de la cohésion</t>
  </si>
  <si>
    <t>Référence 5.1 – Éthique et déontologie (3 actions)</t>
  </si>
  <si>
    <t>Éthique</t>
  </si>
  <si>
    <t>Élaborer un code d'éthique pour le PAT</t>
  </si>
  <si>
    <t>Absence de code d'éthique spécifique au personnel administratif et technique</t>
  </si>
  <si>
    <t>Disposer d'un cadre éthique commun à tous les personnels</t>
  </si>
  <si>
    <t>Rédiger, faire adopter et diffuser le Code d'Éthique et de Déontologie du PAT</t>
  </si>
  <si>
    <t>DQSSE, SG, Représentants du personnel</t>
  </si>
  <si>
    <t>Expertise juridique, ateliers</t>
  </si>
  <si>
    <t>Code adopté ; taux de diffusion</t>
  </si>
  <si>
    <t>Code validé, décision DG</t>
  </si>
  <si>
    <t>Renforcement de la gouvernance éthique</t>
  </si>
  <si>
    <t>Assurer l'appropriation des codes d'éthique</t>
  </si>
  <si>
    <t>Niveau d'appropriation hétérogène</t>
  </si>
  <si>
    <t>Développer une culture d'intégrité institutionnelle</t>
  </si>
  <si>
    <t>Organiser un programme annuel de sensibilisation à l'éthique pour les PAT et PER</t>
  </si>
  <si>
    <t>DQSSE, Écoles</t>
  </si>
  <si>
    <t>Supports pédagogiques, formateurs</t>
  </si>
  <si>
    <t>% du personnel formé ; taux de participation</t>
  </si>
  <si>
    <t>Listes de présence, évaluations</t>
  </si>
  <si>
    <t>Diffusion des valeurs institutionnelles</t>
  </si>
  <si>
    <t>Mettre en place un dispositif institutionnel d'éthique</t>
  </si>
  <si>
    <t>Absence d'instance dédiée</t>
  </si>
  <si>
    <t>Prévenir les manquements éthiques</t>
  </si>
  <si>
    <t>Créer un Comité Institutionnel d'Éthique et de Déontologie chargé de l'avis, du conseil et du suivi</t>
  </si>
  <si>
    <t>SG, DRH, DQSSE, Conseils institutionnels</t>
  </si>
  <si>
    <t>Textes de création, moyens de fonctionnement</t>
  </si>
  <si>
    <t>Comité opérationnel ; nombre de dossiers examinés</t>
  </si>
  <si>
    <t>Décision de création, PV</t>
  </si>
  <si>
    <t>Renforcement de la transparence et de la confiance</t>
  </si>
  <si>
    <t>Référence 5.2 – Responsabilité sociétale (3 actions)</t>
  </si>
  <si>
    <t>Responsabilité sociétale</t>
  </si>
  <si>
    <t>Structurer la politique RSE de l'INP-HB</t>
  </si>
  <si>
    <t>Actions existantes mais insuffisamment formalisées</t>
  </si>
  <si>
    <t>Disposer d'une stratégie institutionnelle de RSE</t>
  </si>
  <si>
    <t>Élaborer et faire adopter une Stratégie RSE 2026–2030 intégrant les Objectifs de Développement Durable (ODD)</t>
  </si>
  <si>
    <t>DG, SG, Directions, Écoles</t>
  </si>
  <si>
    <t>Stratégie approuvée</t>
  </si>
  <si>
    <t>Meilleure contribution au développement durable</t>
  </si>
  <si>
    <t>Valoriser les actions sociétales</t>
  </si>
  <si>
    <t>Communication limitée sur les impacts</t>
  </si>
  <si>
    <t>Renforcer la redevabilité institutionnelle</t>
  </si>
  <si>
    <t>Publier un Rapport annuel de Responsabilité Sociétale présentant les réalisations, indicateurs et impacts</t>
  </si>
  <si>
    <t>Communication, Toutes Directions</t>
  </si>
  <si>
    <t>Outils de reporting</t>
  </si>
  <si>
    <t>1 rapport publié/an</t>
  </si>
  <si>
    <t>Rapport RSE</t>
  </si>
  <si>
    <t>Visibilité accrue auprès des parties prenantes</t>
  </si>
  <si>
    <t>Renforcer l'engagement de l'INP-HB en faveur du développement durable</t>
  </si>
  <si>
    <t>Actions environnementales et sociétales à mieux coordonner</t>
  </si>
  <si>
    <t>Faire du campus un modèle de développement durable</t>
  </si>
  <si>
    <t>Déployer le programme « Campus Durable » (gestion environnementale, efficacité énergétique, économie circulaire, engagement communautaire)</t>
  </si>
  <si>
    <t>DMG, DSVE, Écoles, Associations étudiantes</t>
  </si>
  <si>
    <t>Budget d'investissement et de sensibilisation</t>
  </si>
  <si>
    <t>Réduction des consommations ; nombre d'actions ODD ; taux de participation</t>
  </si>
  <si>
    <t>Rapports, audits, indicateurs environnementaux</t>
  </si>
  <si>
    <t>Positionnement de l'INP-HB comme institution responsable et durable</t>
  </si>
  <si>
    <t>PLANNING GANTT INSTITUTIONNEL 2026–2030</t>
  </si>
  <si>
    <t xml:space="preserve">Plan d'Actions Institutionnel </t>
  </si>
  <si>
    <t>INP-HB – Direction Générale</t>
  </si>
  <si>
    <r>
      <t xml:space="preserve">Le présent planning constitue la </t>
    </r>
    <r>
      <rPr>
        <b/>
        <sz val="12"/>
        <color theme="1"/>
        <rFont val="Bell MT"/>
        <family val="1"/>
      </rPr>
      <t>feuille de route officielle</t>
    </r>
    <r>
      <rPr>
        <sz val="12"/>
        <color theme="1"/>
        <rFont val="Bell MT"/>
        <family val="1"/>
      </rPr>
      <t xml:space="preserve"> de mise en œuvre des </t>
    </r>
    <r>
      <rPr>
        <b/>
        <sz val="12"/>
        <color theme="1"/>
        <rFont val="Bell MT"/>
        <family val="1"/>
      </rPr>
      <t>72 actions stratégiques</t>
    </r>
    <r>
      <rPr>
        <sz val="12"/>
        <color theme="1"/>
        <rFont val="Bell MT"/>
        <family val="1"/>
      </rPr>
      <t xml:space="preserve">. Il est conçu pour être présenté au </t>
    </r>
    <r>
      <rPr>
        <b/>
        <sz val="12"/>
        <color theme="1"/>
        <rFont val="Bell MT"/>
        <family val="1"/>
      </rPr>
      <t>Comité de Direction</t>
    </r>
    <r>
      <rPr>
        <sz val="12"/>
        <color theme="1"/>
        <rFont val="Bell MT"/>
        <family val="1"/>
      </rPr>
      <t>, servir de référence aux pilotes d'actions et être actualisé trimestriellement par la DQSSE.</t>
    </r>
  </si>
  <si>
    <t>1. Principes de planification</t>
  </si>
  <si>
    <t>Le déploiement repose sur cinq phases :</t>
  </si>
  <si>
    <t>Phase</t>
  </si>
  <si>
    <t>Période</t>
  </si>
  <si>
    <t>Finalité</t>
  </si>
  <si>
    <t>Phase 1</t>
  </si>
  <si>
    <t>Juillet–Décembre 2026</t>
  </si>
  <si>
    <t>Structuration institutionnelle</t>
  </si>
  <si>
    <t>Phase 2</t>
  </si>
  <si>
    <t>Année 2027</t>
  </si>
  <si>
    <t>Déploiement des dispositifs</t>
  </si>
  <si>
    <t>Phase 3</t>
  </si>
  <si>
    <t>Année 2028</t>
  </si>
  <si>
    <t>Consolidation</t>
  </si>
  <si>
    <t>Phase 4</t>
  </si>
  <si>
    <t>Année 2029</t>
  </si>
  <si>
    <t>Évaluation d'efficacité</t>
  </si>
  <si>
    <t>Phase 5</t>
  </si>
  <si>
    <t>Année 2030</t>
  </si>
  <si>
    <t>Pérennisation et préparation de la nouvelle évaluation</t>
  </si>
  <si>
    <t>2. Planning Gantt de niveau Direction Générale</t>
  </si>
  <si>
    <t>2026 S2</t>
  </si>
  <si>
    <t>█████</t>
  </si>
  <si>
    <t>███</t>
  </si>
  <si>
    <t>██</t>
  </si>
  <si>
    <t>█</t>
  </si>
  <si>
    <t>Politique de Formation</t>
  </si>
  <si>
    <t>████</t>
  </si>
  <si>
    <t>3. Détail des principaux projets stratégiques</t>
  </si>
  <si>
    <t>Projet stratégique</t>
  </si>
  <si>
    <t>Actualisation du Plan stratégique</t>
  </si>
  <si>
    <t>Déploiement Politique Qualité</t>
  </si>
  <si>
    <t>Tableau de bord DG</t>
  </si>
  <si>
    <t>GED institutionnelle</t>
  </si>
  <si>
    <t>Plan de communication</t>
  </si>
  <si>
    <t>Conseil des partenaires</t>
  </si>
  <si>
    <t>Révision des programmes</t>
  </si>
  <si>
    <t>Généralisation APC</t>
  </si>
  <si>
    <t>Catalogue institutionnel de la recherche</t>
  </si>
  <si>
    <t>Dépôt institutionnel</t>
  </si>
  <si>
    <t>Réhabilitation des résidences</t>
  </si>
  <si>
    <t>Centre psychologique</t>
  </si>
  <si>
    <t>Code d'éthique PAT</t>
  </si>
  <si>
    <t>Stratégie RSE</t>
  </si>
  <si>
    <t>4. Jalons institutionnels</t>
  </si>
  <si>
    <t>Validation du Plan d'Actions Institutionnel</t>
  </si>
  <si>
    <t>Désignation des pilotes</t>
  </si>
  <si>
    <t>Adoption du règlement intérieur</t>
  </si>
  <si>
    <t>Adoption du Plan de communication</t>
  </si>
  <si>
    <t>Mise en place du Centre psychologique</t>
  </si>
  <si>
    <t>Élaboration du Code d'éthique PAT</t>
  </si>
  <si>
    <t>Conseil consultatif des partenaires</t>
  </si>
  <si>
    <t>Généralisation EEE</t>
  </si>
  <si>
    <t>Observatoire insertion professionnelle</t>
  </si>
  <si>
    <t>Réhabilitation prioritaire des résidences</t>
  </si>
  <si>
    <t>Déploiement APC</t>
  </si>
  <si>
    <t>Plateforme scientifique</t>
  </si>
  <si>
    <t>Observatoire institutionnel</t>
  </si>
  <si>
    <t>Campus accessible PMR</t>
  </si>
  <si>
    <t>Évaluation intermédiaire du PAI</t>
  </si>
  <si>
    <t>Audit institutionnel</t>
  </si>
  <si>
    <t>Ajustement des actions</t>
  </si>
  <si>
    <t>Consolidation des indicateurs</t>
  </si>
  <si>
    <t>Évaluation finale</t>
  </si>
  <si>
    <t>Rapport d'impact</t>
  </si>
  <si>
    <t>Nouvelle autoévaluation</t>
  </si>
  <si>
    <t>Préparation Joint QA suivant</t>
  </si>
  <si>
    <t>Nouveau Plan stratégique</t>
  </si>
  <si>
    <t>5. Calendrier des revues de Direction</t>
  </si>
  <si>
    <t>Revue</t>
  </si>
  <si>
    <t>Fréquence</t>
  </si>
  <si>
    <t>Responsable</t>
  </si>
  <si>
    <t>Suivi opérationnel</t>
  </si>
  <si>
    <t>Mensuel</t>
  </si>
  <si>
    <t>Comité Qualité</t>
  </si>
  <si>
    <t>Trimestriel</t>
  </si>
  <si>
    <t>DG</t>
  </si>
  <si>
    <t>Revue de Direction</t>
  </si>
  <si>
    <t>Annuelle</t>
  </si>
  <si>
    <t>Revue stratégique</t>
  </si>
  <si>
    <t>Conseil de Gestion</t>
  </si>
  <si>
    <t>6. Livrables attendus par année</t>
  </si>
  <si>
    <t>Année</t>
  </si>
  <si>
    <t>Livrables majeurs</t>
  </si>
  <si>
    <t>Plan d'Actions Institutionnel approuvé, Politique Qualité déployée, Plan de communication, Code d'éthique PAT, Centre psychologique</t>
  </si>
  <si>
    <t>GED, Tableau de bord DG, Conseil des partenaires, Révision des programmes, Dépôt institutionnel</t>
  </si>
  <si>
    <t>Réhabilitation des résidences (phase 1), Généralisation APC, Portail scientifique, Observatoire institutionnel</t>
  </si>
  <si>
    <t>Audit institutionnel, Évaluation intermédiaire, Consolidation des indicateurs</t>
  </si>
  <si>
    <t>Rapport d'impact, Autoévaluation institutionnelle, Nouveau Plan stratégique 2031–2035</t>
  </si>
  <si>
    <t>7. Indicateurs globaux de suivi</t>
  </si>
  <si>
    <t>Indicateur</t>
  </si>
  <si>
    <t>Cible 2030</t>
  </si>
  <si>
    <t>Actions réalisées</t>
  </si>
  <si>
    <t>≥ 95 %</t>
  </si>
  <si>
    <t>Recommandations Joint QA levées</t>
  </si>
  <si>
    <t>Directions avec tableaux de bord</t>
  </si>
  <si>
    <t>Manuels de procédures validés</t>
  </si>
  <si>
    <t>Programmes révisés</t>
  </si>
  <si>
    <t>Enquêtes de satisfaction réalisées</t>
  </si>
  <si>
    <t>1 par an</t>
  </si>
  <si>
    <t>Publications déposées dans le dépôt institutionnel</t>
  </si>
  <si>
    <t>≥ 90 %</t>
  </si>
  <si>
    <t>Résidences réhabilitées (priorités)</t>
  </si>
  <si>
    <t>≥ 80 %</t>
  </si>
  <si>
    <t>Personnel sensibilisé au Code d'éthique</t>
  </si>
  <si>
    <t>Rapports RSE publiés</t>
  </si>
  <si>
    <t>Responsable approbation proposé</t>
  </si>
  <si>
    <t>Début proposé</t>
  </si>
  <si>
    <t>Échéance opérationnelle proposée</t>
  </si>
  <si>
    <t>Récurrence</t>
  </si>
  <si>
    <t>Budget prévu FCFA à chiffrer</t>
  </si>
  <si>
    <t>Financement / arbitrage</t>
  </si>
  <si>
    <t>Avancement physique</t>
  </si>
  <si>
    <t>Date de mise à jour</t>
  </si>
  <si>
    <t>Prochain jalon / dépendances</t>
  </si>
  <si>
    <t>Alerte calendrier</t>
  </si>
  <si>
    <t>Projet puis maintien annuel</t>
  </si>
  <si>
    <t>À chiffrer et arbitrer</t>
  </si>
  <si>
    <t>Cadrage → chiffrage et financement → validation → déploiement → preuve → mesure d’efficacité</t>
  </si>
  <si>
    <t>Définir le dictionnaire avec 22. Alimenter par 28, 42 et 53.</t>
  </si>
  <si>
    <t>Annuel 2026–2030</t>
  </si>
  <si>
    <t>Volet interne du plan institutionnel 19.</t>
  </si>
  <si>
    <t>Intégrer le volet interne 12 et scientifique 61.</t>
  </si>
  <si>
    <t>Annuel 2026–2030 / suivi permanent</t>
  </si>
  <si>
    <t>Enquête commune 46/64, ventilation par service.</t>
  </si>
  <si>
    <t>Dispositif commun 47/63. Un budget et une preuve de mise en service.</t>
  </si>
  <si>
    <t>Raccorder au POS et aux décisions RSE déjà approuvées.</t>
  </si>
  <si>
    <t>Surveillance de la réalisation et vérification des effets</t>
  </si>
  <si>
    <t>ID</t>
  </si>
  <si>
    <t>Pilote exécution</t>
  </si>
  <si>
    <t>Méthode et preuves de surveillance</t>
  </si>
  <si>
    <t>Responsable surveillance proposé</t>
  </si>
  <si>
    <t>Fréquence surveillance</t>
  </si>
  <si>
    <t>Dernière surveillance</t>
  </si>
  <si>
    <t>Constat / écart / preuve</t>
  </si>
  <si>
    <t>Correction, responsable et délai</t>
  </si>
  <si>
    <t>Cible / critère d’efficacité proposé</t>
  </si>
  <si>
    <t>Méthode de vérification</t>
  </si>
  <si>
    <t>Responsable vérification proposé</t>
  </si>
  <si>
    <t>Fréquence / moment vérification</t>
  </si>
  <si>
    <t>Date vérification</t>
  </si>
  <si>
    <t>Résultat mesuré</t>
  </si>
  <si>
    <t>Référence preuve efficacité</t>
  </si>
  <si>
    <t>Conclusion efficacité</t>
  </si>
  <si>
    <t>Décision / suite et échéance</t>
  </si>
  <si>
    <t>Approbation clôture</t>
  </si>
  <si>
    <t>Vérifier diffusion, couverture des publics et retours : Rapports, listes de présence</t>
  </si>
  <si>
    <t>Direction Générale (référent à nommer)</t>
  </si>
  <si>
    <t>Mensuelle, hebdomadaire si blocage</t>
  </si>
  <si>
    <t>100 % des structures sensibilisées et ≥80 % de bonnes réponses au test d'appropriation</t>
  </si>
  <si>
    <t>Enquête ciblée, test de compréhension et analyse des retombées</t>
  </si>
  <si>
    <t>DQSSE avec expert métier distinct du réalisateur</t>
  </si>
  <si>
    <t>À réception puis 3 mois après mise en service. Revue annuelle</t>
  </si>
  <si>
    <t>Non évaluée</t>
  </si>
  <si>
    <t>DG sur avis du vérificateur</t>
  </si>
  <si>
    <t>Vérifier diffusion, couverture des publics et retours : Supports diffusés, rapports</t>
  </si>
  <si>
    <t>DQSSE (référent à nommer)</t>
  </si>
  <si>
    <t>100 % des structures couvertes et ≥80 % du personnel interrogé connaissant ses engagements qualité</t>
  </si>
  <si>
    <t>Évaluateur mandaté par DG, distinct de l’équipe réalisatrice</t>
  </si>
  <si>
    <t>Contrôle des décisions, mandats, livrables et échéances : Plans validés</t>
  </si>
  <si>
    <t>Secrétariat Général (référent à nommer)</t>
  </si>
  <si>
    <t>Mensuelle. Consolidation DQSSE trimestrielle</t>
  </si>
  <si>
    <t>100 % des directions et écoles avec feuille de route validée, budget et indicateurs reliés au POS</t>
  </si>
  <si>
    <t>Revue des décisions et test d’application sur dossiers réels</t>
  </si>
  <si>
    <t>Contrôler complétude, délai et traçabilité des données : Dashboard</t>
  </si>
  <si>
    <t>Tableau de bord utilisé en revue et ≥95 % des données attendues reçues dans les délais</t>
  </si>
  <si>
    <t>Rapprocher un échantillon aux sources et examiner les décisions prises</t>
  </si>
  <si>
    <t>Contrôle des décisions, mandats, livrables et échéances : PV, rapport annuel</t>
  </si>
  <si>
    <t>1 revue/an avec décisions, responsables et échéances, ≥90 % des décisions échues exécutées</t>
  </si>
  <si>
    <t>Annuelle après le cycle. Recontrôle à 3 mois si écart</t>
  </si>
  <si>
    <t>Contrôle des décisions, mandats, livrables et échéances : Rapport annuel</t>
  </si>
  <si>
    <t>1 rapport/an publié, données rapprochées des sources et décisions d'amélioration enregistrées</t>
  </si>
  <si>
    <t>Revue des conventions, livrables et engagements des partenaires : Décision, PV</t>
  </si>
  <si>
    <t>Conseil installé et ≥2 réunions/an avec recommandations suivies</t>
  </si>
  <si>
    <t>Vérifier les réalisations conjointes et leurs bénéficiaires à 6 mois</t>
  </si>
  <si>
    <t>Contrôle des décisions, mandats, livrables et échéances : Décisions, PV</t>
  </si>
  <si>
    <t>100 % des comités nécessaires dotés d'un mandat et ≥80 % des réunions prévues tenues</t>
  </si>
  <si>
    <t>Contrôle des décisions, mandats, livrables et échéances : Décision DG</t>
  </si>
  <si>
    <t>Règlement adopté, diffusé et appliqué sur un échantillon de situations administratives</t>
  </si>
  <si>
    <t>Contrôle des décisions, mandats, livrables et échéances : Manuels</t>
  </si>
  <si>
    <t>100 % des manuels validés et ≥90 % de conformité sur les opérations échantillonnées</t>
  </si>
  <si>
    <t>Contrôle des décisions, mandats, livrables et échéances : Rapports d'évaluation</t>
  </si>
  <si>
    <t>100 % des directions évaluées et ≥90 % des actions correctives échues traitées</t>
  </si>
  <si>
    <t>Vérifier diffusion, couverture des publics et retours : Enquête, plan</t>
  </si>
  <si>
    <t>Direction Communication (référent à nommer)</t>
  </si>
  <si>
    <t>Satisfaction de la communication interne &gt;80 % sur une enquête représentative</t>
  </si>
  <si>
    <t>Recette des livrables, tests techniques et suivi des usages/incidents : GED, procédures</t>
  </si>
  <si>
    <t>DSI (référent à nommer)</t>
  </si>
  <si>
    <t>≥90 % des documents du périmètre déposés, droits d'accès et restauration testés avec succès</t>
  </si>
  <si>
    <t>Tests utilisateurs, droits et restauration, comparaison des délais avant/après</t>
  </si>
  <si>
    <t>Recette des livrables, tests techniques et suivi des usages/incidents : Inventaire</t>
  </si>
  <si>
    <t>≥80 % des archives prioritaires numérisées, lisibles et retrouvables lors d'un test</t>
  </si>
  <si>
    <t>Contrôler couverture, présence et réalisation des livrables RH : Plans, attestations</t>
  </si>
  <si>
    <t>DRH (référent à nommer)</t>
  </si>
  <si>
    <t>≥90 % du personnel cible formé et ≥80 % des personnes évaluées appliquant les acquis à J+60</t>
  </si>
  <si>
    <t>Évaluation en situation de travail et comparaison aux besoins initiaux</t>
  </si>
  <si>
    <t>Contrôler couverture, présence et réalisation des livrables RH : Document GPEC</t>
  </si>
  <si>
    <t>GPEC validée, écarts de compétences critiques identifiés et plan de couverture financé</t>
  </si>
  <si>
    <t>Contrôle avancement physique/financier et conformité des réceptions : Plan, rapports</t>
  </si>
  <si>
    <t>DMG (référent à nommer)</t>
  </si>
  <si>
    <t>≥90 % des interventions préventives planifiées et diminution des pannes par rapport au diagnostic initial</t>
  </si>
  <si>
    <t>Visite contradictoire, test d’usage et comparaison au diagnostic initial</t>
  </si>
  <si>
    <t>Contrôle des décisions, mandats, livrables et échéances : Rapports financiers</t>
  </si>
  <si>
    <t>Ressources propres +20 % à 2030 par rapport à la base 2026, à périmètre comparable</t>
  </si>
  <si>
    <t>Vérifier diffusion, couverture des publics et retours : Plan validé</t>
  </si>
  <si>
    <t>Plan adopté, ≥90 % des campagnes prévues réalisées et retombées documentées</t>
  </si>
  <si>
    <t>Vérifier diffusion, couverture des publics et retours : Statistiques web</t>
  </si>
  <si>
    <t>Site actualisé chaque mois, parcours essentiels testés et aucune anomalie critique non traitée</t>
  </si>
  <si>
    <t>Recette des livrables, tests techniques et suivi des usages/incidents : Plateforme</t>
  </si>
  <si>
    <t>DGA Recherche (référent à nommer)</t>
  </si>
  <si>
    <t>Portail utilisé et ≥90 % des activités scientifiques et culturelles prévues publiées dans les délais</t>
  </si>
  <si>
    <t>Contrôler complétude, délai et traçabilité des données : Rapports, tableaux de bord</t>
  </si>
  <si>
    <t>Observatoire actif, dictionnaire validé et ≥95 % des indicateurs prioritaires renseignés et traçables</t>
  </si>
  <si>
    <t>Contrôler complétude, délai et traçabilité des données : Tableau de bord, rapports de revue</t>
  </si>
  <si>
    <t>100 % des recommandations enregistrées et revues chaque trimestre, preuves de levée vérifiées</t>
  </si>
  <si>
    <t>Contrôle avancement physique/financier et conformité des réceptions : Schéma directeur validé</t>
  </si>
  <si>
    <t>DGA-PVE (référent à nommer)</t>
  </si>
  <si>
    <t>Capacité d'accueil +30 % à 2030 par rapport à 2026 avec ressources pédagogiques et sécurité adaptées</t>
  </si>
  <si>
    <t>Vérifier couverture, validation et mise en œuvre pédagogique : Rapports LMS</t>
  </si>
  <si>
    <t>≥30 % des UE en hybride avec accès effectif, accompagnement et résultats d'apprentissage analysés</t>
  </si>
  <si>
    <t>Revue de programmes/épreuves et analyse des résultats d’apprentissage</t>
  </si>
  <si>
    <t>Vérifier couverture, validation et mise en œuvre pédagogique : PV des comités</t>
  </si>
  <si>
    <t>100 % des filières couvertes par un comité et recommandations traduites en évolutions de programmes</t>
  </si>
  <si>
    <t>Revue des conventions, livrables et engagements des partenaires : Conventions</t>
  </si>
  <si>
    <t>Accords actifs avec mobilité ou formation effectivement réalisée. Cible chiffrée à fixer après inventaire</t>
  </si>
  <si>
    <t>Contrôler complétude, délai et traçabilité des données : Tableaux de bord</t>
  </si>
  <si>
    <t>Tableau de bord de formation utilisé en arbitrage, ≥95 % des champs obligatoires renseignés</t>
  </si>
  <si>
    <t>Vérifier couverture, validation et mise en œuvre pédagogique : Maquettes révisées</t>
  </si>
  <si>
    <t>100 % des programmes structurés en APC, cohérence compétences-enseignement-évaluation vérifiée</t>
  </si>
  <si>
    <t>Vérifier couverture, validation et mise en œuvre pédagogique : Calendrier</t>
  </si>
  <si>
    <t>100 % des programmes inscrits à un calendrier de révision avec pilote et ressources</t>
  </si>
  <si>
    <t>Vérifier couverture, validation et mise en œuvre pédagogique : PV</t>
  </si>
  <si>
    <t>Écoles (référent à nommer)</t>
  </si>
  <si>
    <t>Participation entreprises/alumni ≥80 % des réunions prévues, contributions tracées et exploitées</t>
  </si>
  <si>
    <t>Vérifier couverture, validation et mise en œuvre pédagogique : Rapports</t>
  </si>
  <si>
    <t>2 notes de veille/an et décisions d'adaptation prises sur les évolutions pertinentes</t>
  </si>
  <si>
    <t>Vérifier couverture, validation et mise en œuvre pédagogique : Syllabus</t>
  </si>
  <si>
    <t>100 % des syllabus harmonisés, validés et accessibles aux apprenants</t>
  </si>
  <si>
    <t>100 % des programmes en vigueur disponibles avec version, validation et accès contrôlés</t>
  </si>
  <si>
    <t>Vérifier couverture, validation et mise en œuvre pédagogique : Décision DG</t>
  </si>
  <si>
    <t>Règlement adopté, diffusé et application cohérente sur un échantillon d'épreuves</t>
  </si>
  <si>
    <t>Contrôler couverture, présence et réalisation des livrables RH : Attestations</t>
  </si>
  <si>
    <t>≥80 % des enseignants formés et ≥80 % des évaluations échantillonnées alignées sur les compétences</t>
  </si>
  <si>
    <t>Recette des livrables, tests techniques et suivi des usages/incidents : Rapports</t>
  </si>
  <si>
    <t>≥20 % des évaluations numérisées lorsque pertinent, intégrité et continuité testées</t>
  </si>
  <si>
    <t>Vérifier couverture, validation et mise en œuvre pédagogique : Rapports d'audit</t>
  </si>
  <si>
    <t>1 audit/an/école et ≥90 % des corrections échues vérifiées</t>
  </si>
  <si>
    <t>Vérifier couverture, validation et mise en œuvre pédagogique : Résultats EEE</t>
  </si>
  <si>
    <t>100 % des UE évaluées, résultats analysés et retour aux apprenants sur les améliorations</t>
  </si>
  <si>
    <t>Revue des projets, financements et productions scientifiques : Document stratégique</t>
  </si>
  <si>
    <t>Stratégie doctorale validée et déclinée en objectifs, financements et suivi des doctorants</t>
  </si>
  <si>
    <t>Vérifier recevabilité, production, utilisation et retombées des résultats</t>
  </si>
  <si>
    <t>Cotutelles actives avec doctorants engagés. Cible chiffrée à fixer après inventaire</t>
  </si>
  <si>
    <t>Contrôler complétude, délai et traçabilité des données : Tableau de bord</t>
  </si>
  <si>
    <t>Écoles doctorales (référent à nommer)</t>
  </si>
  <si>
    <t>Bilan doctoral actualisé trimestriellement avec ≥95 % des dossiers complets et blocages traités</t>
  </si>
  <si>
    <t>Revue des projets, financements et productions scientifiques : Contrats</t>
  </si>
  <si>
    <t>Bourses et contrats attribués et suivis. Cible chiffrée à fixer après diagnostic de financement</t>
  </si>
  <si>
    <t>Contrôler complétude, délai et traçabilité des données : Rapports</t>
  </si>
  <si>
    <t>Trajectoires des docteurs suivies à 6 et 12 mois. Taux de réponse cible proposé ≥70 %</t>
  </si>
  <si>
    <t>Suivi des accès, délais, couverture et demandes non résolues : Procédures</t>
  </si>
  <si>
    <t>DSVE (référent à nommer)</t>
  </si>
  <si>
    <t>Guichet opérationnel et ≥90 % des demandes traitées dans le délai de service validé</t>
  </si>
  <si>
    <t>Tester les parcours et mesurer satisfaction et résolution effective</t>
  </si>
  <si>
    <t>Suivi des accès, délais, couverture et demandes non résolues : Rapports</t>
  </si>
  <si>
    <t>1 enquête/an, résultats segmentés et plan d'amélioration suivi avec retour aux étudiants</t>
  </si>
  <si>
    <t>Suivi des accès, délais, couverture et demandes non résolues : Contrat</t>
  </si>
  <si>
    <t>Service psychologique accessible, orientation et confidentialité testées. Dispositif commun avec action 63</t>
  </si>
  <si>
    <t>Taux d'insertion mesuré à 6 et 12 mois avec population, répondants et méthode publiés</t>
  </si>
  <si>
    <t>Revue des conventions, livrables et engagements des partenaires : Rapports</t>
  </si>
  <si>
    <t>Binômes actifs et bilan à 6 mois. Cible de binômes à fixer après recensement des mentors</t>
  </si>
  <si>
    <t>100 % des stages enregistrés et conventions, encadrement et évaluations traçables</t>
  </si>
  <si>
    <t>Recette des livrables, tests techniques et suivi des usages/incidents : Portail</t>
  </si>
  <si>
    <t>Portail opérationnel, parcours étudiants testés et ≥90 % des demandes suivies jusqu'à résolution</t>
  </si>
  <si>
    <t>Revue des projets, financements et productions scientifiques : Politique, décision DG</t>
  </si>
  <si>
    <t>DGA Recherche, Innovation et Technopôle (référent à nommer)</t>
  </si>
  <si>
    <t>Politique approuvée et 100 % des UMRI avec objectifs et ressources alignés</t>
  </si>
  <si>
    <t>Contrôler complétude, délai et traçabilité des données : Dashboard, rapports</t>
  </si>
  <si>
    <t>Tableau de bord UMRI utilisé chaque trimestre et ≥95 % des données attendues vérifiées</t>
  </si>
  <si>
    <t>Revue des projets, financements et productions scientifiques : Dossiers de projets</t>
  </si>
  <si>
    <t>Projets soumis recevables et taux de succès suivi. Cible à fixer après bilan des appels</t>
  </si>
  <si>
    <t>Revue des conventions, livrables et engagements des partenaires : Conventions, rapports</t>
  </si>
  <si>
    <t>Conventions actives avec travaux, financements ou publications communs. Cible après inventaire</t>
  </si>
  <si>
    <t>Revue des projets, financements et productions scientifiques : PV, rapport annuel</t>
  </si>
  <si>
    <t>1 revue/an avec décisions, ressources et ≥90 % des actions échues suivies</t>
  </si>
  <si>
    <t>Vérifier diffusion, couverture des publics et retours : Catalogue, diffusion</t>
  </si>
  <si>
    <t>1 catalogue/an publié avec données vérifiées et couverture de 100 % des UMRI</t>
  </si>
  <si>
    <t>Recette des livrables, tests techniques et suivi des usages/incidents : Base documentaire</t>
  </si>
  <si>
    <t>Bibliothèque Universitaire (référent à nommer)</t>
  </si>
  <si>
    <t>≥90 % des publications éligibles déposées, métadonnées et droits de diffusion vérifiés</t>
  </si>
  <si>
    <t>Revue des conventions, livrables et engagements des partenaires : Programme, actes du forum</t>
  </si>
  <si>
    <t>Technopôle (référent à nommer)</t>
  </si>
  <si>
    <t>1 forum/an et engagements de transfert suivis à 6 mois. Cible partenariats après première édition</t>
  </si>
  <si>
    <t>Revue des projets, financements et productions scientifiques : Registre des brevets</t>
  </si>
  <si>
    <t>Cellule PI opérationnelle et dépôts recevables suivis. Cible après inventaire des innovations</t>
  </si>
  <si>
    <t>Vérifier diffusion, couverture des publics et retours : Plan de communication, statistiques</t>
  </si>
  <si>
    <t>Plan exécuté et retombées scientifiques suivies. Cibles de publications/événements à valider</t>
  </si>
  <si>
    <t>Contrôle avancement physique/financier et conformité des réceptions : Programme de travaux, PV de réception, photos</t>
  </si>
  <si>
    <t>Direction des Moyens Généraux (DMG) (référent à nommer)</t>
  </si>
  <si>
    <t>≥80 % des résidences prioritaires réhabilitées à 2030 et satisfaction des résidents ≥80 %</t>
  </si>
  <si>
    <t>Suivi des accès, délais, couverture et demandes non résolues : Décision DG, contrat, rapports d'activité</t>
  </si>
  <si>
    <t>CEAP opérationnel, protocole confidentiel et parcours d'orientation testés. Commun avec action 47</t>
  </si>
  <si>
    <t>Suivi des accès, délais, couverture et demandes non résolues : Rapports d'enquête, plans d'amélioration</t>
  </si>
  <si>
    <t>1 enquête/an couvrant tous les services, actions de progrès suivies. Commune avec action 46</t>
  </si>
  <si>
    <t>Contrôle avancement physique/financier et conformité des réceptions : Audits d'accessibilité, rapports</t>
  </si>
  <si>
    <t>100 % des parcours et bâtiments prioritaires accessibles à 2028, périmètre validé après audit</t>
  </si>
  <si>
    <t>Suivi des accès, délais, couverture et demandes non résolues : Programmes, rapports, photos</t>
  </si>
  <si>
    <t>Programme annuel exécuté à ≥90 % et satisfaction des participants ≥80 %</t>
  </si>
  <si>
    <t>Suivi diffusion, sensibilisation et fonctionnement des instances : Code validé, décision DG</t>
  </si>
  <si>
    <t>Code PAT adopté, diffusé à 100 % du PAT et appropriation vérifiée par cas pratiques</t>
  </si>
  <si>
    <t>Mises en situation et revue anonymisée de l’application des règles</t>
  </si>
  <si>
    <t>Suivi diffusion, sensibilisation et fonctionnement des instances : Listes de présence, évaluations</t>
  </si>
  <si>
    <t>≥90 % du personnel cible sensibilisé et ≥80 % de bonnes réponses aux mises en situation</t>
  </si>
  <si>
    <t>Suivi diffusion, sensibilisation et fonctionnement des instances : Décision de création, PV</t>
  </si>
  <si>
    <t>Comité opérationnel, délais de traitement définis et 100 % des dossiers suivis confidentiellement</t>
  </si>
  <si>
    <t>Suivi livrables, budgets et indicateurs environnementaux/sociaux : Document stratégique</t>
  </si>
  <si>
    <t>Stratégie RSE approuvée avec priorités ODD, budget, pilotes et indicateurs de résultats</t>
  </si>
  <si>
    <t>Comparer les résultats à la base 2026 et vérifier les preuves d’impact</t>
  </si>
  <si>
    <t>Suivi livrables, budgets et indicateurs environnementaux/sociaux : Rapport RSE</t>
  </si>
  <si>
    <t>1 rapport RSE/an avec données traçables, limites explicites et suivi des engagements</t>
  </si>
  <si>
    <t>Suivi livrables, budgets et indicateurs environnementaux/sociaux : Rapports, audits, indicateurs environnementaux</t>
  </si>
  <si>
    <t>Réduction des consommations par usager par rapport à 2026. Cibles énergie/eau/déchets à fixer après diagnostic</t>
  </si>
  <si>
    <t>Risques de non-atteinte et opportunités par action</t>
  </si>
  <si>
    <t>Risque / événement redouté</t>
  </si>
  <si>
    <t>Causes</t>
  </si>
  <si>
    <t>Conséquence sur les objectifs</t>
  </si>
  <si>
    <t>Probabilité initiale 1–4</t>
  </si>
  <si>
    <t>Gravité initiale 1–4</t>
  </si>
  <si>
    <t>Criticité initiale P×G</t>
  </si>
  <si>
    <t>Mesures de maîtrise proposées</t>
  </si>
  <si>
    <t>Propriétaire risque</t>
  </si>
  <si>
    <t>Surveillance risque / déclenchement</t>
  </si>
  <si>
    <t>Opportunité</t>
  </si>
  <si>
    <t>Action pour saisir l’opportunité</t>
  </si>
  <si>
    <t>Responsable opportunité proposé</t>
  </si>
  <si>
    <t>Critère de bénéfice attendu</t>
  </si>
  <si>
    <t>Probabilité résiduelle 1–4</t>
  </si>
  <si>
    <t>Gravité résiduelle 1–4</t>
  </si>
  <si>
    <t>Criticité résiduelle P×G</t>
  </si>
  <si>
    <t>Décision / acceptation risque</t>
  </si>
  <si>
    <t>Faible appropriation ou couverture insuffisante du public cible : Développer une vision commune à tous les niveaux</t>
  </si>
  <si>
    <t>Canaux inadaptés et absence de mesure des retours</t>
  </si>
  <si>
    <t>Segmenter les publics, programmer les messages et mesurer la compréhension</t>
  </si>
  <si>
    <t>Mensuelle, hebdomadaire si blocage / alerte dès blocage ou dérive KPI</t>
  </si>
  <si>
    <t>Renforcer la visibilité et l’adhésion des parties prenantes</t>
  </si>
  <si>
    <t>Exploiter les retours et les réseaux internes/alumni</t>
  </si>
  <si>
    <t>Direction Générale avec DQSSE, SG, Écoles, UMRI</t>
  </si>
  <si>
    <t>À évaluer en atelier avec le pilote</t>
  </si>
  <si>
    <t>Faible appropriation ou couverture insuffisante du public cible : Assurer une appropriation homogène</t>
  </si>
  <si>
    <t>DQSSE avec PFQ, Directions</t>
  </si>
  <si>
    <t>Validation tardive ou dispositif formel sans application : Aligner toutes les entités sur les priorités institutionnelles</t>
  </si>
  <si>
    <t>Manque d’arbitrage, mandats ou ressources</t>
  </si>
  <si>
    <t>Préparer le dossier et consulter les acteurs, obtenir une décision et inscrire les jalons au CODIR</t>
  </si>
  <si>
    <t>Mensuelle. Consolidation DQSSE trimestrielle / alerte dès blocage ou dérive KPI</t>
  </si>
  <si>
    <t>Mobiliser les instances pour aligner les objectifs et accélérer les décisions</t>
  </si>
  <si>
    <t>Inscrire les décisions au registre unique et diffuser les responsabilités</t>
  </si>
  <si>
    <t>Secrétariat Général avec Directions, Écoles</t>
  </si>
  <si>
    <t>Données incomplètes, non fiables ou non utilisées : Piloter la performance institutionnelle</t>
  </si>
  <si>
    <t>Définitions divergentes et contributeurs non désignés</t>
  </si>
  <si>
    <t>Valider le dictionnaire, nommer les producteurs et rapprocher les données des sources</t>
  </si>
  <si>
    <t>Fiabiliser les arbitrages grâce à des données partagées</t>
  </si>
  <si>
    <t>Automatiser la collecte après validation des définitions et tester les tableaux en revue</t>
  </si>
  <si>
    <t>DQSSE avec DSI</t>
  </si>
  <si>
    <t>Validation tardive ou dispositif formel sans application : Assurer un suivi régulier des objectifs</t>
  </si>
  <si>
    <t>Direction Générale avec Comité de Direction</t>
  </si>
  <si>
    <t>Validation tardive ou dispositif formel sans application : Renforcer la transparence</t>
  </si>
  <si>
    <t>Direction Générale avec Communication, DQSSE</t>
  </si>
  <si>
    <t>Accords ou événements sans résultats concrets : Renforcer les partenariats stratégiques</t>
  </si>
  <si>
    <t>Partenaires peu engagés et absence de plan conjoint</t>
  </si>
  <si>
    <t>Sélectionner les partenaires, préciser engagements et livrables, suivre les réalisations</t>
  </si>
  <si>
    <t>Mobiliser expertise, financements et débouchés nouveaux</t>
  </si>
  <si>
    <t>Transformer les échanges en projets conjoints avec responsable et échéance</t>
  </si>
  <si>
    <t>Direction Générale avec Entreprises, Alumni, Écoles</t>
  </si>
  <si>
    <t>Validation tardive ou dispositif formel sans application : Améliorer la gouvernance participative</t>
  </si>
  <si>
    <t>Secrétariat Général avec Directions</t>
  </si>
  <si>
    <t>Validation tardive ou dispositif formel sans application : Disposer d'un cadre réglementaire complet</t>
  </si>
  <si>
    <t>Secrétariat Général avec DRH, DQSSE</t>
  </si>
  <si>
    <t>Validation tardive ou dispositif formel sans application : Harmoniser les pratiques</t>
  </si>
  <si>
    <t>DQSSE avec Toutes Directions</t>
  </si>
  <si>
    <t>Validation tardive ou dispositif formel sans application : Développer une culture de performance</t>
  </si>
  <si>
    <t>Direction Générale avec SG, DQSSE</t>
  </si>
  <si>
    <t>Faible appropriation ou couverture insuffisante du public cible : Fluidifier les échanges internes</t>
  </si>
  <si>
    <t>Direction Communication avec DSI, Directions</t>
  </si>
  <si>
    <t>Solution indisponible, peu utilisée ou données exposées : Moderniser la gestion documentaire</t>
  </si>
  <si>
    <t>Besoins mal cadrés, accès et sauvegardes insuffisants</t>
  </si>
  <si>
    <t>Valider les besoins, tester les droits, la sauvegarde/restauration et former les utilisateurs</t>
  </si>
  <si>
    <t>Mutualiser les services et réduire les délais de traitement</t>
  </si>
  <si>
    <t>Réaliser un pilote avec utilisateurs avant généralisation</t>
  </si>
  <si>
    <t>DSI avec Toutes Directions</t>
  </si>
  <si>
    <t>Solution indisponible, peu utilisée ou données exposées : Sécuriser la conservation documentaire</t>
  </si>
  <si>
    <t>DSI avec Archives, SG</t>
  </si>
  <si>
    <t>Compétences indisponibles ou acquis non appliqués : Renforcer le capital humain</t>
  </si>
  <si>
    <t>Besoins mal évalués et absence de transfert au poste</t>
  </si>
  <si>
    <t>Cartographier les besoins, financer les priorités et évaluer au poste à J+60</t>
  </si>
  <si>
    <t>Développer les compétences internes et la polyvalence</t>
  </si>
  <si>
    <t>Utiliser des référents internes et capitaliser les supports</t>
  </si>
  <si>
    <t>DRH avec Toutes Directions</t>
  </si>
  <si>
    <t>Compétences indisponibles ou acquis non appliqués : Planifier les ressources humaines</t>
  </si>
  <si>
    <t>DRH avec SG</t>
  </si>
  <si>
    <t>Retard de travaux ou équipements non conformes aux besoins : Préserver les infrastructures</t>
  </si>
  <si>
    <t>Financement non sécurisé, marchés et contraintes de site</t>
  </si>
  <si>
    <t>Phaser les travaux, sécuriser le financement et contrôler les réceptions et la sécurité</t>
  </si>
  <si>
    <t>Améliorer accessibilité, continuité et performance des infrastructures</t>
  </si>
  <si>
    <t>Prioriser selon criticité et mutualiser les investissements</t>
  </si>
  <si>
    <t>DMG avec Directions</t>
  </si>
  <si>
    <t>Validation tardive ou dispositif formel sans application : Renforcer l'autonomie financière</t>
  </si>
  <si>
    <t>Direction Générale avec DGA PVE, DGA RIT</t>
  </si>
  <si>
    <t>Faible appropriation ou couverture insuffisante du public cible : Harmoniser les communications</t>
  </si>
  <si>
    <t>Direction Communication avec Toutes Directions</t>
  </si>
  <si>
    <t>Faible appropriation ou couverture insuffisante du public cible : Améliorer la visibilité de l'INP-HB</t>
  </si>
  <si>
    <t>DSI avec Communication</t>
  </si>
  <si>
    <t>Solution indisponible, peu utilisée ou données exposées : Valoriser la production académique</t>
  </si>
  <si>
    <t>DGA Recherche avec DSI, Communication</t>
  </si>
  <si>
    <t>Données incomplètes, non fiables ou non utilisées : Faciliter la prise de décision</t>
  </si>
  <si>
    <t>DQSSE avec DSI, Directions</t>
  </si>
  <si>
    <t>Données incomplètes, non fiables ou non utilisées : Disposer d'un dispositif unique de suivi</t>
  </si>
  <si>
    <t>DQSSE avec Direction Générale, SG, Directions, Écoles</t>
  </si>
  <si>
    <t>Retard de travaux ou équipements non conformes aux besoins : Accroître progressivement les capacités de formation</t>
  </si>
  <si>
    <t>DGA-PVE avec Écoles, DMG, DSI</t>
  </si>
  <si>
    <t>Déploiement pédagogique incomplet ou acquis non atteints : Développer des parcours hybrides</t>
  </si>
  <si>
    <t>Adhésion, compétences et ressources pédagogiques insuffisantes</t>
  </si>
  <si>
    <t>Co-construire avec les enseignants, tester sur un pilote et évaluer les acquis</t>
  </si>
  <si>
    <t>Renforcer la pertinence des formations et la réussite des apprenants</t>
  </si>
  <si>
    <t>Associer entreprises, alumni et apprenants à la révision</t>
  </si>
  <si>
    <t>DGA-PVE avec Écoles, DSI</t>
  </si>
  <si>
    <t>Déploiement pédagogique incomplet ou acquis non atteints : Adapter les compétences aux besoins du marché</t>
  </si>
  <si>
    <t>DGA-PVE avec Écoles, Entreprises</t>
  </si>
  <si>
    <t>Accords ou événements sans résultats concrets : Renforcer l'attractivité internationale</t>
  </si>
  <si>
    <t>DGA-PVE avec DAEI, Écoles</t>
  </si>
  <si>
    <t>Données incomplètes, non fiables ou non utilisées : Disposer d'un pilotage consolidé</t>
  </si>
  <si>
    <t>DQSSE avec DGA-PVE, DSI</t>
  </si>
  <si>
    <t>Déploiement pédagogique incomplet ou acquis non atteints : Harmoniser les pratiques pédagogiques</t>
  </si>
  <si>
    <t>DGA-PVE avec Écoles</t>
  </si>
  <si>
    <t>Déploiement pédagogique incomplet ou acquis non atteints : Assurer l'amélioration continue</t>
  </si>
  <si>
    <t>Déploiement pédagogique incomplet ou acquis non atteints : Renforcer la pertinence des programmes</t>
  </si>
  <si>
    <t>Écoles avec Entreprises, Alumni</t>
  </si>
  <si>
    <t>Déploiement pédagogique incomplet ou acquis non atteints : Maintenir des programmes compétitifs</t>
  </si>
  <si>
    <t>DGA-PVE avec DAEI</t>
  </si>
  <si>
    <t>Déploiement pédagogique incomplet ou acquis non atteints : Uniformiser la documentation pédagogique</t>
  </si>
  <si>
    <t>Solution indisponible, peu utilisée ou données exposées : Centraliser les ressources pédagogiques</t>
  </si>
  <si>
    <t>DSI avec Écoles</t>
  </si>
  <si>
    <t>Déploiement pédagogique incomplet ou acquis non atteints : Garantir l'équité</t>
  </si>
  <si>
    <t>Compétences indisponibles ou acquis non appliqués : Mesurer les compétences</t>
  </si>
  <si>
    <t>DGA-PVE avec DQSSE</t>
  </si>
  <si>
    <t>Solution indisponible, peu utilisée ou données exposées : Sécuriser les processus</t>
  </si>
  <si>
    <t>Déploiement pédagogique incomplet ou acquis non atteints : Améliorer la fiabilité</t>
  </si>
  <si>
    <t>DQSSE avec Écoles</t>
  </si>
  <si>
    <t>Déploiement pédagogique incomplet ou acquis non atteints : Améliorer les pratiques pédagogiques</t>
  </si>
  <si>
    <t>DGA-PVE avec DSI</t>
  </si>
  <si>
    <t>Dispositif de recherche sans production ou valorisation effective : Améliorer l'encadrement doctoral</t>
  </si>
  <si>
    <t>Appui méthodologique, financement ou coordination insuffisants</t>
  </si>
  <si>
    <t>Prioriser les projets, accompagner les équipes et suivre les résultats documentés</t>
  </si>
  <si>
    <t>Accroître les financements et la valorisation des résultats</t>
  </si>
  <si>
    <t>Capitaliser les expertises UMRI et cibler les appels et partenaires adaptés</t>
  </si>
  <si>
    <t>DGA Recherche avec EDP</t>
  </si>
  <si>
    <t>Accords ou événements sans résultats concrets : Accroître l'ouverture</t>
  </si>
  <si>
    <t>DGA Recherche avec DAEI</t>
  </si>
  <si>
    <t>Données incomplètes, non fiables ou non utilisées : Réduire les abandons</t>
  </si>
  <si>
    <t>Écoles doctorales avec DQSSE</t>
  </si>
  <si>
    <t>Dispositif de recherche sans production ou valorisation effective : Soutenir la recherche doctorale</t>
  </si>
  <si>
    <t>DGA Recherche avec Partenaires</t>
  </si>
  <si>
    <t>Données incomplètes, non fiables ou non utilisées : Mesurer l'impact</t>
  </si>
  <si>
    <t>DGA Recherche avec Alumni</t>
  </si>
  <si>
    <t>Faible recours ou service inadapté aux besoins étudiants : Améliorer l'intégration</t>
  </si>
  <si>
    <t>Accès, confiance et coordination des services insuffisants</t>
  </si>
  <si>
    <t>Consulter les étudiants, définir les délais et circuits, former et protéger les données</t>
  </si>
  <si>
    <t>Améliorer bien-être, réussite et confiance envers les services</t>
  </si>
  <si>
    <t>Associer représentants étudiants et relais, exploiter les retours anonymisés</t>
  </si>
  <si>
    <t>DSVE avec Écoles</t>
  </si>
  <si>
    <t>Faible recours ou service inadapté aux besoins étudiants : Mesurer la satisfaction</t>
  </si>
  <si>
    <t>DSVE avec DQSSE</t>
  </si>
  <si>
    <t>Faible recours ou service inadapté aux besoins étudiants : Renforcer le bien-être</t>
  </si>
  <si>
    <t>DSVE avec DRH</t>
  </si>
  <si>
    <t>Données incomplètes, non fiables ou non utilisées : Améliorer l'insertion</t>
  </si>
  <si>
    <t>DSVE avec Alumni, Entreprises</t>
  </si>
  <si>
    <t>Accords ou événements sans résultats concrets : Favoriser la réussite</t>
  </si>
  <si>
    <t>DSVE avec Alumni</t>
  </si>
  <si>
    <t>Solution indisponible, peu utilisée ou données exposées : Sécuriser les parcours</t>
  </si>
  <si>
    <t>DGA-PVE avec Entreprises</t>
  </si>
  <si>
    <t>Solution indisponible, peu utilisée ou données exposées : Améliorer l'expérience utilisateur</t>
  </si>
  <si>
    <t>DSI avec DSVE</t>
  </si>
  <si>
    <t>Dispositif de recherche sans production ou valorisation effective : Disposer d'une gouvernance intégrée de la recherche</t>
  </si>
  <si>
    <t>DGA Recherche, Innovation et Technopôle avec UMRI, Écoles doctorales, DQSSE</t>
  </si>
  <si>
    <t>Données incomplètes, non fiables ou non utilisées : Piloter la recherche par les résultats</t>
  </si>
  <si>
    <t>DGA Recherche avec UMRI, DSI, DQSSE</t>
  </si>
  <si>
    <t>Dispositif de recherche sans production ou valorisation effective : Diversifier les ressources de recherche</t>
  </si>
  <si>
    <t>DGA Recherche avec UMRI, DAEI</t>
  </si>
  <si>
    <t>Accords ou événements sans résultats concrets : Accroître l'ouverture scientifique</t>
  </si>
  <si>
    <t>DGA Recherche avec DAEI, UMRI, Partenaires</t>
  </si>
  <si>
    <t>Dispositif de recherche sans production ou valorisation effective : Piloter la performance de la recherche</t>
  </si>
  <si>
    <t>DGA Recherche avec DG, DQSSE, UMRI</t>
  </si>
  <si>
    <t>Faible appropriation ou couverture insuffisante du public cible : Améliorer la visibilité scientifique de l'INP-HB</t>
  </si>
  <si>
    <t>DGA Recherche avec UMRI, Bibliothèque, DSI</t>
  </si>
  <si>
    <t>Solution indisponible, peu utilisée ou données exposées : Préserver et diffuser la production scientifique</t>
  </si>
  <si>
    <t>Bibliothèque Universitaire avec DSI, UMRI, DGA Recherche</t>
  </si>
  <si>
    <t>Accords ou événements sans résultats concrets : Favoriser le transfert de technologie</t>
  </si>
  <si>
    <t>Technopôle avec UMRI, Entreprises, DAEI</t>
  </si>
  <si>
    <t>Dispositif de recherche sans production ou valorisation effective : Protéger et valoriser les innovations</t>
  </si>
  <si>
    <t>Technopôle avec UMRI, Service juridique</t>
  </si>
  <si>
    <t>Faible appropriation ou couverture insuffisante du public cible : Valoriser les résultats auprès des parties prenantes</t>
  </si>
  <si>
    <t>Direction Communication avec DGA Recherche, DSI, UMRI</t>
  </si>
  <si>
    <t>Retard de travaux ou équipements non conformes aux besoins : Améliorer durablement les conditions d'hébergement</t>
  </si>
  <si>
    <t>Direction des Moyens Généraux (DMG) avec DSVE, DQSSE, Directions, Partenaires techniques</t>
  </si>
  <si>
    <t>Faible recours ou service inadapté aux besoins étudiants : Renforcer le bien-être et prévenir les risques psychosociaux</t>
  </si>
  <si>
    <t>DSVE avec DRH, Service médical, DQSSE</t>
  </si>
  <si>
    <t>Faible recours ou service inadapté aux besoins étudiants : Piloter les services à partir des attentes des étudiants</t>
  </si>
  <si>
    <t>DSVE avec DQSSE, DSI, Écoles</t>
  </si>
  <si>
    <t>Retard de travaux ou équipements non conformes aux besoins : Garantir l'égalité d'accès aux services universitaires</t>
  </si>
  <si>
    <t>DMG avec DSVE, DQSSE, Associations étudiantes</t>
  </si>
  <si>
    <t>Faible recours ou service inadapté aux besoins étudiants : Favoriser l'épanouissement personnel et la vie communautaire</t>
  </si>
  <si>
    <t>DSVE avec Écoles, Associations étudiantes, Communication</t>
  </si>
  <si>
    <t>Code ou comité non appliqué, confidentialité compromise : Disposer d'un cadre éthique commun à tous les personnels</t>
  </si>
  <si>
    <t>Rôles flous, manque de formation et conflits d’intérêts</t>
  </si>
  <si>
    <t>Définir les procédures, former par cas pratiques et sécuriser les dossiers</t>
  </si>
  <si>
    <t>Renforcer la confiance et prévenir les manquements</t>
  </si>
  <si>
    <t>Diffuser les engagements et exploiter anonymement les retours d’expérience</t>
  </si>
  <si>
    <t>DRH avec DQSSE, SG, Représentants du personnel</t>
  </si>
  <si>
    <t>Code ou comité non appliqué, confidentialité compromise : Développer une culture d'intégrité institutionnelle</t>
  </si>
  <si>
    <t>DRH avec DQSSE, Écoles</t>
  </si>
  <si>
    <t>Code ou comité non appliqué, confidentialité compromise : Prévenir les manquements éthiques</t>
  </si>
  <si>
    <t>Direction Générale avec SG, DRH, DQSSE, Conseils institutionnels</t>
  </si>
  <si>
    <t>Engagements RSE sans ressources ni effets mesurables : Disposer d'une stratégie institutionnelle de RSE</t>
  </si>
  <si>
    <t>Données de référence absentes et responsabilités dispersées</t>
  </si>
  <si>
    <t>Établir le diagnostic, financer les priorités et suivre les indicateurs normalisés</t>
  </si>
  <si>
    <t>Réduire les consommations et mobiliser les partenaires autour des ODD</t>
  </si>
  <si>
    <t>Déployer des projets pilotes chiffrés avant extension</t>
  </si>
  <si>
    <t>DQSSE avec DG, SG, Directions, Écoles</t>
  </si>
  <si>
    <t>Engagements RSE sans ressources ni effets mesurables : Renforcer la redevabilité institutionnelle</t>
  </si>
  <si>
    <t>DQSSE avec Communication, Toutes Directions</t>
  </si>
  <si>
    <t>Engagements RSE sans ressources ni effets mesurables : Faire du campus un modèle de développement durable</t>
  </si>
  <si>
    <t>DQSSE avec DMG, DSVE, Écoles, Associations étudiantes</t>
  </si>
  <si>
    <t>Plan d’action institutionnel 2026–2030</t>
  </si>
  <si>
    <t>Valeur</t>
  </si>
  <si>
    <t>Interprétation</t>
  </si>
  <si>
    <t>Actions du plan</t>
  </si>
  <si>
    <t>Périmètre source conservé</t>
  </si>
  <si>
    <t>Avancements renseignés</t>
  </si>
  <si>
    <t>Absence de saisie ≠ 0 % réalisé</t>
  </si>
  <si>
    <t>Pilotes</t>
  </si>
  <si>
    <t>100 % physique ne vaut pas efficacité</t>
  </si>
  <si>
    <t>Échéances dépassées à confirmer</t>
  </si>
  <si>
    <t>Sur la base des échéances proposées</t>
  </si>
  <si>
    <t>SG / DG</t>
  </si>
  <si>
    <t>Actions efficaces vérifiées</t>
  </si>
  <si>
    <t>Conclusion + date + résultat + preuve exigés</t>
  </si>
  <si>
    <t>Vérificateurs</t>
  </si>
  <si>
    <t>Risques initiaux cotés</t>
  </si>
  <si>
    <t>Aucune cotation inventée</t>
  </si>
  <si>
    <t>Propriétaires risques</t>
  </si>
  <si>
    <t>Règle de pilotage</t>
  </si>
  <si>
    <t>Disposition</t>
  </si>
  <si>
    <t>Statut du plan</t>
  </si>
  <si>
    <t>Compléments proposés</t>
  </si>
  <si>
    <t>Source</t>
  </si>
  <si>
    <t>Projet Plan action 2026–2030 fourni par l’INP-HB. Les 72 identifiants et les cinq onglets initiaux sont conservés.</t>
  </si>
  <si>
    <t>Lecture</t>
  </si>
  <si>
    <t>Dans les quatre onglets de domaines : Q:Z = exécution. Surveillance et efficacité = contrôles distincts. Risques et opportunités = maîtrise et bénéfices. Filtrer par ID pour croiser les vues.</t>
  </si>
  <si>
    <t>Dates</t>
  </si>
  <si>
    <t>Début proposé : 22/10/2026. Année seule : 31/12 de l’année. Trimestre : dernier jour du trimestre. Ces conversions ne remplacent pas l’échéance source en L. Action 8 : T3-2026 déjà passé, bilan et nouvelle échéance à arbitrer.</t>
  </si>
  <si>
    <t>Actions récurrentes</t>
  </si>
  <si>
    <t>Les échéances ajoutées visent le premier cycle. Après chaque cycle annuel, archiver les résultats et preuves puis mettre à jour le cycle suivant jusqu’en 2030. Ne pas clôturer définitivement une activité récurrente.</t>
  </si>
  <si>
    <t>Responsabilité d’exécution</t>
  </si>
  <si>
    <t>Le pilote porte le résultat et nomme son référent. Les parties prenantes en I contribuent selon les livrables. Le pilote chiffre les ressources en U et soumet le financement en V.</t>
  </si>
  <si>
    <t>Responsabilité de surveillance</t>
  </si>
  <si>
    <t>Le pilote ou son référent contrôle chaque mois jalons, dépenses, preuves et écarts. La DQSSE consolide trimestriellement. Les résultats de contrôle sont datés dans l’onglet dédié.</t>
  </si>
  <si>
    <t>Vérification d’efficacité</t>
  </si>
  <si>
    <t>Un évaluateur distinct de l’équipe qui réalise vérifie l’effet au regard de la cible et de la situation initiale. Pour les actions pilotées par DQSSE : évaluateur mandaté par DG. Le Bureau Audit Interne intervient selon son mandat et son programme d’assurance.</t>
  </si>
  <si>
    <t>Décision et escalade</t>
  </si>
  <si>
    <t>SG coordonne les contributions. DG arbitre financement, blocages, reports et acceptation des risques élevés. Alerter sous 5 jours ouvrés après un blocage majeur ; décision suivie à la revue suivante.</t>
  </si>
  <si>
    <t>Fréquences</t>
  </si>
  <si>
    <t>Surveillance mensuelle ; hebdomadaire si blocage critique. Consolidation et CODIR trimestriels. Efficacité à réception puis à 3 mois, ou après le cycle annuel. Revue stratégique annuelle et bilan final 2030.</t>
  </si>
  <si>
    <t>État initial et KPI</t>
  </si>
  <si>
    <t>Relever la base 2026, définir population et mode de calcul avant déploiement. Couverture = éléments conformes / éléments attendus. Satisfaction = répondants satisfaits / répondants valides. Publier effectifs et taux de réponse.</t>
  </si>
  <si>
    <t>Saisie de 0 à 100 % fondée sur des jalons pondérés validés par le pilote. Laisser vide si inconnu. Justifier chaque progression par une preuve.</t>
  </si>
  <si>
    <t>Efficacité et clôture</t>
  </si>
  <si>
    <t>Efficace : cible atteinte, résultat mesuré et preuve vérifiés. Partiellement efficace : cible incomplètement atteinte. Inefficace : effet absent ou insuffisant. Non évaluée : contrôle non réalisé ou preuves insuffisantes. DG approuve la clôture après avis du vérificateur.</t>
  </si>
  <si>
    <t>Traitement des écarts</t>
  </si>
  <si>
    <t>Si cible non atteinte : analyser causes, décider correction avec responsable/échéance, vérifier à nouveau à 3 mois. Documenter la décision en R de l’onglet Surveillance et efficacité.</t>
  </si>
  <si>
    <t>Probabilité proposée</t>
  </si>
  <si>
    <t>1 rare ; 2 possible ; 3 probable ; 4 très probable. Coter selon contexte, antécédents et exposition, avec justification dans la décision.</t>
  </si>
  <si>
    <t>Gravité proposée</t>
  </si>
  <si>
    <t>1 effet mineur absorbable ; 2 retard ou effet limité ; 3 objectif majeur compromis ; 4 atteinte critique à la sécurité, continuité ou mission.</t>
  </si>
  <si>
    <t>Criticité proposée</t>
  </si>
  <si>
    <t>P × G : 1–3 faible ; 4–8 modérée ; 9–16 élevée. Risque élevé : plan de maîtrise et arbitrage DG. Risque modéré : suivi mensuel. Risque faible : revue trimestrielle. Cotation résiduelle seulement après vérification des mesures.</t>
  </si>
  <si>
    <t>Opportunités</t>
  </si>
  <si>
    <t>Le responsable suit l’action de valorisation et mesure le bénéfice au regard du critère indiqué. Une opportunité n’est pas une simple absence de risque.</t>
  </si>
  <si>
    <t>Recoupements à coordonner</t>
  </si>
  <si>
    <t>47/63 : service psychologique et CEAP communs. 46/64 : une enquête coordonnée avec résultats par service. 12/19/61 : communication interne, institutionnelle et scientifique articulées. Conserver les ID pour la traçabilité, éviter les budgets et preuves comptés deux fois.</t>
  </si>
  <si>
    <t>Budgets</t>
  </si>
  <si>
    <t>Montants non fournis : cellules vides à chiffrer en FCFA. Distinguer investissement, fonctionnement, formation et maintenance dans le dossier de financement. Aucun démarrage engageant sans ressources arbitrées.</t>
  </si>
  <si>
    <t>Confidentialité</t>
  </si>
  <si>
    <t>Pour les services psychologiques et l’éthique : tableaux de bord agrégés. Conserver les dossiers nominatifs dans les services habilités avec accès restreint.</t>
  </si>
  <si>
    <t>Planning initial</t>
  </si>
  <si>
    <t>Le Gantt initial est une vue indicative par domaine, pas une preuve d’avancement. L’évaluation d’efficacité démarre dès la mise en service ; elle ne doit pas attendre 2029. Jalons 2029 et 2030 : bilans consolidés.</t>
  </si>
  <si>
    <t>Premières décisions</t>
  </si>
  <si>
    <t>Nommer les référents et vérificateurs, confirmer l’état réel des actions 2026, valider les cibles, coter les risques en atelier, chiffrer et arbitrer les budgets, arrêter les dates de revue.</t>
  </si>
  <si>
    <t>DOMAINE 1 - GOUVERNANCE ET QUALITÉ</t>
  </si>
  <si>
    <t>Validation institutionnelle et arbitrages à formaliser par DG. Les données A:P restent celles du projet source.</t>
  </si>
  <si>
    <t>Les cibles détaillées, les responsabilités ajoutées, les dates opérationnelles et les mesures de maîtrise sont des propositions soumises à validation. Les constats, réalisations et preuves réelles restent à renseigner.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</si>
</sst>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2" x14ac:knownFonts="1">
    <font>
      <sz val="11"/>
      <color theme="1"/>
      <name val="Aptos Narrow"/>
      <family val="2"/>
      <scheme val="minor"/>
    </font>
    <font>
      <b/>
      <sz val="12"/>
      <color theme="1"/>
      <name val="Bell MT"/>
      <family val="1"/>
    </font>
    <font>
      <sz val="12"/>
      <color theme="1"/>
      <name val="Bell MT"/>
      <family val="1"/>
    </font>
    <font>
      <sz val="11"/>
      <color theme="0"/>
      <name val="Aptos Narrow"/>
      <family val="2"/>
      <scheme val="minor"/>
    </font>
    <font>
      <sz val="11"/>
      <color theme="1"/>
      <name val="Bell MT"/>
      <family val="1"/>
    </font>
    <font>
      <sz val="10"/>
      <color theme="1"/>
      <name val="Bell MT"/>
      <family val="1"/>
    </font>
    <font>
      <b/>
      <sz val="14"/>
      <color theme="1"/>
      <name val="Bell MT"/>
      <family val="1"/>
    </font>
    <font>
      <b/>
      <sz val="12"/>
      <color rgb="FFFFFFFF"/>
      <name val="Bell MT"/>
      <family val="1"/>
    </font>
    <font>
      <b/>
      <sz val="18"/>
      <color theme="1"/>
      <name val="Bell MT"/>
      <family val="1"/>
    </font>
    <font>
      <b/>
      <sz val="12"/>
      <color theme="0"/>
      <name val="Bell MT"/>
      <family val="1"/>
    </font>
    <font>
      <b/>
      <sz val="10"/>
      <color theme="0"/>
      <name val="Bell MT"/>
      <family val="1"/>
    </font>
    <font>
      <b/>
      <sz val="18"/>
      <color rgb="FF17365D"/>
      <name val="Bell MT"/>
      <family val="1"/>
    </font>
  </fonts>
  <fills count="6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FFF2CC"/>
      </patternFill>
    </fill>
    <fill>
      <patternFill patternType="solid">
        <fgColor rgb="FFF0F4F8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9" fontId="2" fillId="0" borderId="1" xfId="0" applyNumberFormat="1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2" borderId="1" xfId="0" applyFont="1" applyFill="1" applyBorder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9" fontId="2" fillId="3" borderId="1" xfId="0" applyNumberFormat="1" applyFont="1" applyFill="1" applyBorder="1" applyAlignment="1">
      <alignment vertical="center" wrapText="1"/>
    </xf>
    <xf numFmtId="164" fontId="2" fillId="3" borderId="1" xfId="0" applyNumberFormat="1" applyFont="1" applyFill="1" applyBorder="1" applyAlignment="1">
      <alignment vertical="center" wrapText="1"/>
    </xf>
    <xf numFmtId="0" fontId="9" fillId="5" borderId="1" xfId="0" applyFont="1" applyFill="1" applyBorder="1" applyAlignment="1">
      <alignment vertical="center" wrapText="1"/>
    </xf>
    <xf numFmtId="0" fontId="3" fillId="5" borderId="0" xfId="0" applyFont="1" applyFill="1"/>
    <xf numFmtId="0" fontId="3" fillId="5" borderId="0" xfId="0" applyFont="1" applyFill="1" applyAlignment="1">
      <alignment vertical="center"/>
    </xf>
    <xf numFmtId="0" fontId="9" fillId="5" borderId="1" xfId="0" applyFont="1" applyFill="1" applyBorder="1" applyAlignment="1">
      <alignment horizontal="left" vertical="center" wrapText="1"/>
    </xf>
    <xf numFmtId="0" fontId="10" fillId="5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164" fontId="5" fillId="0" borderId="1" xfId="0" applyNumberFormat="1" applyFont="1" applyBorder="1" applyAlignment="1">
      <alignment vertical="center" wrapText="1"/>
    </xf>
    <xf numFmtId="3" fontId="5" fillId="3" borderId="1" xfId="0" applyNumberFormat="1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9" fontId="5" fillId="3" borderId="1" xfId="0" applyNumberFormat="1" applyFont="1" applyFill="1" applyBorder="1" applyAlignment="1">
      <alignment vertical="center" wrapText="1"/>
    </xf>
    <xf numFmtId="164" fontId="5" fillId="3" borderId="1" xfId="0" applyNumberFormat="1" applyFont="1" applyFill="1" applyBorder="1" applyAlignment="1">
      <alignment vertical="center" wrapText="1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0" borderId="0" xfId="0" applyFont="1"/>
    <xf numFmtId="0" fontId="7" fillId="2" borderId="2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4" borderId="5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6" xfId="0" applyFont="1" applyFill="1" applyBorder="1" applyAlignment="1">
      <alignment vertical="center" wrapText="1"/>
    </xf>
    <xf numFmtId="0" fontId="2" fillId="4" borderId="7" xfId="0" applyFont="1" applyFill="1" applyBorder="1" applyAlignment="1">
      <alignment vertical="center" wrapText="1"/>
    </xf>
    <xf numFmtId="0" fontId="2" fillId="4" borderId="8" xfId="0" applyFont="1" applyFill="1" applyBorder="1" applyAlignment="1">
      <alignment vertical="center" wrapText="1"/>
    </xf>
    <xf numFmtId="164" fontId="2" fillId="3" borderId="8" xfId="0" applyNumberFormat="1" applyFont="1" applyFill="1" applyBorder="1" applyAlignment="1">
      <alignment vertical="center" wrapText="1"/>
    </xf>
    <xf numFmtId="0" fontId="2" fillId="3" borderId="8" xfId="0" applyFont="1" applyFill="1" applyBorder="1" applyAlignment="1">
      <alignment vertical="center" wrapText="1"/>
    </xf>
    <xf numFmtId="0" fontId="2" fillId="4" borderId="9" xfId="0" applyFont="1" applyFill="1" applyBorder="1" applyAlignment="1">
      <alignment vertical="center" wrapText="1"/>
    </xf>
    <xf numFmtId="0" fontId="11" fillId="0" borderId="0" xfId="0" applyFont="1"/>
    <xf numFmtId="0" fontId="11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50">
    <dxf>
      <font>
        <strike val="0"/>
        <outline val="0"/>
        <shadow val="0"/>
        <u val="none"/>
        <vertAlign val="baseline"/>
        <sz val="12"/>
        <name val="Bell MT"/>
        <family val="1"/>
        <scheme val="none"/>
      </font>
      <alignment horizontal="general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Bell MT"/>
        <family val="1"/>
        <scheme val="none"/>
      </font>
      <alignment horizontal="general" vertical="center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Bell MT"/>
        <family val="1"/>
        <scheme val="none"/>
      </font>
      <alignment horizontal="general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Bell MT"/>
        <family val="1"/>
        <scheme val="none"/>
      </font>
      <alignment horizontal="general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Bell MT"/>
        <family val="1"/>
        <scheme val="none"/>
      </font>
      <alignment horizontal="general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Bell MT"/>
        <family val="1"/>
        <scheme val="none"/>
      </font>
      <alignment horizontal="general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Bell MT"/>
        <family val="1"/>
        <scheme val="none"/>
      </font>
      <alignment horizontal="general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Bell MT"/>
        <family val="1"/>
        <scheme val="none"/>
      </font>
      <alignment horizontal="general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Bell MT"/>
        <family val="1"/>
        <scheme val="none"/>
      </font>
      <alignment horizontal="general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Bell MT"/>
        <family val="1"/>
        <scheme val="none"/>
      </font>
      <alignment horizontal="general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Bell MT"/>
        <family val="1"/>
        <scheme val="none"/>
      </font>
      <alignment horizontal="general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Bell MT"/>
        <family val="1"/>
        <scheme val="none"/>
      </font>
      <alignment horizontal="general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Bell MT"/>
        <family val="1"/>
        <scheme val="none"/>
      </font>
      <alignment horizontal="general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Bell MT"/>
        <family val="1"/>
        <scheme val="none"/>
      </font>
      <alignment horizontal="general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Bell MT"/>
        <family val="1"/>
        <scheme val="none"/>
      </font>
      <alignment horizontal="general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Bell MT"/>
        <family val="1"/>
        <scheme val="none"/>
      </font>
      <alignment horizontal="general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Bell MT"/>
        <family val="1"/>
        <scheme val="none"/>
      </font>
      <alignment horizontal="general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Bell MT"/>
        <family val="1"/>
        <scheme val="none"/>
      </font>
      <alignment horizontal="general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Bell MT"/>
        <family val="1"/>
        <scheme val="none"/>
      </font>
      <alignment horizontal="general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Bell MT"/>
        <family val="1"/>
        <scheme val="none"/>
      </font>
      <alignment horizontal="general" vertic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Bell MT"/>
        <family val="1"/>
        <scheme val="none"/>
      </font>
      <alignment horizontal="general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Bell MT"/>
        <family val="1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Bell MT"/>
        <family val="1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Bell MT"/>
        <family val="1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Bell MT"/>
        <family val="1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Bell MT"/>
        <family val="1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Bell MT"/>
        <family val="1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Bell MT"/>
        <family val="1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Bell MT"/>
        <family val="1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Bell MT"/>
        <family val="1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Bell MT"/>
        <family val="1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Bell MT"/>
        <family val="1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Bell MT"/>
        <family val="1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Bell MT"/>
        <family val="1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Bell MT"/>
        <family val="1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Bell MT"/>
        <family val="1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Bell MT"/>
        <family val="1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Bell MT"/>
        <family val="1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Bell MT"/>
        <family val="1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Bell MT"/>
        <family val="1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Bell MT"/>
        <family val="1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Bell MT"/>
        <family val="1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color rgb="FF9C0006"/>
      </font>
      <fill>
        <patternFill patternType="solid">
          <bgColor rgb="FFFCE4D6"/>
        </patternFill>
      </fill>
    </dxf>
    <dxf>
      <font>
        <b/>
        <color rgb="FF9C0006"/>
      </font>
      <fill>
        <patternFill patternType="solid">
          <bgColor rgb="FFFCE4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Controles" displayName="TControles" ref="A5:S77" totalsRowShown="0" headerRowDxfId="25" dataDxfId="24" headerRowBorderDxfId="46" tableBorderDxfId="47" totalsRowBorderDxfId="45">
  <tableColumns count="19">
    <tableColumn id="1" xr3:uid="{00000000-0010-0000-0000-000001000000}" name="ID" dataDxfId="44"/>
    <tableColumn id="2" xr3:uid="{00000000-0010-0000-0000-000002000000}" name="Action" dataDxfId="43"/>
    <tableColumn id="3" xr3:uid="{00000000-0010-0000-0000-000003000000}" name="Pilote exécution" dataDxfId="42"/>
    <tableColumn id="4" xr3:uid="{00000000-0010-0000-0000-000004000000}" name="Méthode et preuves de surveillance" dataDxfId="41"/>
    <tableColumn id="5" xr3:uid="{00000000-0010-0000-0000-000005000000}" name="Responsable surveillance proposé" dataDxfId="40"/>
    <tableColumn id="6" xr3:uid="{00000000-0010-0000-0000-000006000000}" name="Fréquence surveillance" dataDxfId="39"/>
    <tableColumn id="7" xr3:uid="{00000000-0010-0000-0000-000007000000}" name="Dernière surveillance" dataDxfId="38"/>
    <tableColumn id="8" xr3:uid="{00000000-0010-0000-0000-000008000000}" name="Constat / écart / preuve" dataDxfId="37"/>
    <tableColumn id="9" xr3:uid="{00000000-0010-0000-0000-000009000000}" name="Correction, responsable et délai" dataDxfId="36"/>
    <tableColumn id="10" xr3:uid="{00000000-0010-0000-0000-00000A000000}" name="Cible / critère d’efficacité proposé" dataDxfId="35"/>
    <tableColumn id="11" xr3:uid="{00000000-0010-0000-0000-00000B000000}" name="Méthode de vérification" dataDxfId="34"/>
    <tableColumn id="12" xr3:uid="{00000000-0010-0000-0000-00000C000000}" name="Responsable vérification proposé" dataDxfId="33"/>
    <tableColumn id="13" xr3:uid="{00000000-0010-0000-0000-00000D000000}" name="Fréquence / moment vérification" dataDxfId="32"/>
    <tableColumn id="14" xr3:uid="{00000000-0010-0000-0000-00000E000000}" name="Date vérification" dataDxfId="31"/>
    <tableColumn id="15" xr3:uid="{00000000-0010-0000-0000-00000F000000}" name="Résultat mesuré" dataDxfId="30"/>
    <tableColumn id="16" xr3:uid="{00000000-0010-0000-0000-000010000000}" name="Référence preuve efficacité" dataDxfId="29"/>
    <tableColumn id="17" xr3:uid="{00000000-0010-0000-0000-000011000000}" name="Conclusion efficacité" dataDxfId="28"/>
    <tableColumn id="18" xr3:uid="{00000000-0010-0000-0000-000012000000}" name="Décision / suite et échéance" dataDxfId="27"/>
    <tableColumn id="19" xr3:uid="{00000000-0010-0000-0000-000013000000}" name="Approbation clôture" dataDxfId="2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Risques" displayName="TRisques" ref="A5:S77" totalsRowShown="0" headerRowDxfId="0" dataDxfId="23" headerRowBorderDxfId="21" tableBorderDxfId="22" totalsRowBorderDxfId="20">
  <tableColumns count="19">
    <tableColumn id="1" xr3:uid="{00000000-0010-0000-0100-000001000000}" name="ID" dataDxfId="19"/>
    <tableColumn id="2" xr3:uid="{00000000-0010-0000-0100-000002000000}" name="Action" dataDxfId="18"/>
    <tableColumn id="3" xr3:uid="{00000000-0010-0000-0100-000003000000}" name="Risque / événement redouté" dataDxfId="17"/>
    <tableColumn id="4" xr3:uid="{00000000-0010-0000-0100-000004000000}" name="Causes" dataDxfId="16"/>
    <tableColumn id="5" xr3:uid="{00000000-0010-0000-0100-000005000000}" name="Conséquence sur les objectifs" dataDxfId="15"/>
    <tableColumn id="6" xr3:uid="{00000000-0010-0000-0100-000006000000}" name="Probabilité initiale 1–4" dataDxfId="14"/>
    <tableColumn id="7" xr3:uid="{00000000-0010-0000-0100-000007000000}" name="Gravité initiale 1–4" dataDxfId="13"/>
    <tableColumn id="8" xr3:uid="{00000000-0010-0000-0100-000008000000}" name="Criticité initiale P×G" dataDxfId="12"/>
    <tableColumn id="9" xr3:uid="{00000000-0010-0000-0100-000009000000}" name="Mesures de maîtrise proposées" dataDxfId="11"/>
    <tableColumn id="10" xr3:uid="{00000000-0010-0000-0100-00000A000000}" name="Propriétaire risque" dataDxfId="10"/>
    <tableColumn id="11" xr3:uid="{00000000-0010-0000-0100-00000B000000}" name="Surveillance risque / déclenchement" dataDxfId="9"/>
    <tableColumn id="12" xr3:uid="{00000000-0010-0000-0100-00000C000000}" name="Opportunité" dataDxfId="8"/>
    <tableColumn id="13" xr3:uid="{00000000-0010-0000-0100-00000D000000}" name="Action pour saisir l’opportunité" dataDxfId="7"/>
    <tableColumn id="14" xr3:uid="{00000000-0010-0000-0100-00000E000000}" name="Responsable opportunité proposé" dataDxfId="6"/>
    <tableColumn id="15" xr3:uid="{00000000-0010-0000-0100-00000F000000}" name="Critère de bénéfice attendu" dataDxfId="5"/>
    <tableColumn id="16" xr3:uid="{00000000-0010-0000-0100-000010000000}" name="Probabilité résiduelle 1–4" dataDxfId="4"/>
    <tableColumn id="17" xr3:uid="{00000000-0010-0000-0100-000011000000}" name="Gravité résiduelle 1–4" dataDxfId="3"/>
    <tableColumn id="18" xr3:uid="{00000000-0010-0000-0100-000012000000}" name="Criticité résiduelle P×G" dataDxfId="2"/>
    <tableColumn id="19" xr3:uid="{00000000-0010-0000-0100-000013000000}" name="Décision / acceptation risque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6"/>
  <sheetViews>
    <sheetView topLeftCell="A42" workbookViewId="0">
      <pane xSplit="1" topLeftCell="V1" activePane="topRight" state="frozen"/>
      <selection pane="topRight" activeCell="A38" sqref="A38:Z43"/>
    </sheetView>
  </sheetViews>
  <sheetFormatPr baseColWidth="10" defaultRowHeight="15.6" x14ac:dyDescent="0.3"/>
  <cols>
    <col min="1" max="1" width="11.5546875" style="3"/>
    <col min="2" max="2" width="20.33203125" style="3" customWidth="1"/>
    <col min="3" max="3" width="13.21875" style="3" customWidth="1"/>
    <col min="4" max="4" width="30.6640625" style="3" customWidth="1"/>
    <col min="5" max="5" width="26.44140625" style="3" customWidth="1"/>
    <col min="6" max="6" width="27" style="3" customWidth="1"/>
    <col min="7" max="7" width="36.6640625" style="3" customWidth="1"/>
    <col min="8" max="9" width="21.21875" style="3" customWidth="1"/>
    <col min="10" max="10" width="20" style="3" customWidth="1"/>
    <col min="11" max="12" width="11.5546875" style="3"/>
    <col min="13" max="13" width="18.33203125" style="3" customWidth="1"/>
    <col min="14" max="14" width="16.5546875" style="3" customWidth="1"/>
    <col min="15" max="15" width="17.6640625" style="3" customWidth="1"/>
    <col min="16" max="16" width="20.33203125" style="3" customWidth="1"/>
    <col min="17" max="26" width="27" style="3" customWidth="1"/>
  </cols>
  <sheetData>
    <row r="1" spans="1:26" ht="23.4" x14ac:dyDescent="0.3">
      <c r="A1" s="11" t="s">
        <v>1266</v>
      </c>
    </row>
    <row r="3" spans="1:26" ht="18" x14ac:dyDescent="0.3">
      <c r="A3" s="10" t="s">
        <v>0</v>
      </c>
    </row>
    <row r="5" spans="1:26" s="20" customFormat="1" ht="58.05" customHeight="1" x14ac:dyDescent="0.3">
      <c r="A5" s="18" t="s">
        <v>1</v>
      </c>
      <c r="B5" s="18" t="s">
        <v>2</v>
      </c>
      <c r="C5" s="18" t="s">
        <v>3</v>
      </c>
      <c r="D5" s="18" t="s">
        <v>4</v>
      </c>
      <c r="E5" s="18" t="s">
        <v>5</v>
      </c>
      <c r="F5" s="18" t="s">
        <v>6</v>
      </c>
      <c r="G5" s="18" t="s">
        <v>7</v>
      </c>
      <c r="H5" s="18" t="s">
        <v>8</v>
      </c>
      <c r="I5" s="18" t="s">
        <v>9</v>
      </c>
      <c r="J5" s="18" t="s">
        <v>10</v>
      </c>
      <c r="K5" s="18" t="s">
        <v>11</v>
      </c>
      <c r="L5" s="18" t="s">
        <v>12</v>
      </c>
      <c r="M5" s="18" t="s">
        <v>13</v>
      </c>
      <c r="N5" s="18" t="s">
        <v>14</v>
      </c>
      <c r="O5" s="18" t="s">
        <v>15</v>
      </c>
      <c r="P5" s="18" t="s">
        <v>16</v>
      </c>
      <c r="Q5" s="18" t="s">
        <v>776</v>
      </c>
      <c r="R5" s="18" t="s">
        <v>777</v>
      </c>
      <c r="S5" s="18" t="s">
        <v>778</v>
      </c>
      <c r="T5" s="18" t="s">
        <v>779</v>
      </c>
      <c r="U5" s="18" t="s">
        <v>780</v>
      </c>
      <c r="V5" s="18" t="s">
        <v>781</v>
      </c>
      <c r="W5" s="18" t="s">
        <v>782</v>
      </c>
      <c r="X5" s="18" t="s">
        <v>783</v>
      </c>
      <c r="Y5" s="18" t="s">
        <v>784</v>
      </c>
      <c r="Z5" s="18" t="s">
        <v>785</v>
      </c>
    </row>
    <row r="6" spans="1:26" ht="62.4" x14ac:dyDescent="0.3">
      <c r="A6" s="8">
        <v>1</v>
      </c>
      <c r="B6" s="8" t="s">
        <v>17</v>
      </c>
      <c r="C6" s="8">
        <v>1.1000000000000001</v>
      </c>
      <c r="D6" s="8" t="s">
        <v>18</v>
      </c>
      <c r="E6" s="8" t="s">
        <v>19</v>
      </c>
      <c r="F6" s="8" t="s">
        <v>20</v>
      </c>
      <c r="G6" s="8" t="s">
        <v>21</v>
      </c>
      <c r="H6" s="8" t="s">
        <v>22</v>
      </c>
      <c r="I6" s="8" t="s">
        <v>23</v>
      </c>
      <c r="J6" s="8" t="s">
        <v>24</v>
      </c>
      <c r="K6" s="8" t="s">
        <v>25</v>
      </c>
      <c r="L6" s="8" t="s">
        <v>26</v>
      </c>
      <c r="M6" s="8" t="s">
        <v>27</v>
      </c>
      <c r="N6" s="8" t="s">
        <v>28</v>
      </c>
      <c r="O6" s="8" t="s">
        <v>29</v>
      </c>
      <c r="P6" s="8" t="s">
        <v>30</v>
      </c>
      <c r="Q6" s="8" t="s">
        <v>746</v>
      </c>
      <c r="R6" s="13">
        <v>46317</v>
      </c>
      <c r="S6" s="13">
        <v>46387</v>
      </c>
      <c r="T6" s="8" t="s">
        <v>786</v>
      </c>
      <c r="U6" s="14"/>
      <c r="V6" s="15" t="s">
        <v>787</v>
      </c>
      <c r="W6" s="16"/>
      <c r="X6" s="17"/>
      <c r="Y6" s="8" t="s">
        <v>788</v>
      </c>
      <c r="Z6" s="8" t="str">
        <f t="shared" ref="Z6:Z11" ca="1" si="0">IF(W6=1,"Réalisée - efficacité à vérifier",IF(S6&lt;TODAY(),"Échéance dépassée - situation à confirmer",IF(W6="","Avancement non renseigné","À suivre")))</f>
        <v>Avancement non renseigné</v>
      </c>
    </row>
    <row r="7" spans="1:26" ht="62.4" x14ac:dyDescent="0.3">
      <c r="A7" s="8">
        <v>2</v>
      </c>
      <c r="B7" s="8" t="s">
        <v>17</v>
      </c>
      <c r="C7" s="8">
        <v>1.1000000000000001</v>
      </c>
      <c r="D7" s="8" t="s">
        <v>31</v>
      </c>
      <c r="E7" s="8" t="s">
        <v>32</v>
      </c>
      <c r="F7" s="8" t="s">
        <v>33</v>
      </c>
      <c r="G7" s="8" t="s">
        <v>34</v>
      </c>
      <c r="H7" s="8" t="s">
        <v>35</v>
      </c>
      <c r="I7" s="8" t="s">
        <v>36</v>
      </c>
      <c r="J7" s="8" t="s">
        <v>37</v>
      </c>
      <c r="K7" s="8" t="s">
        <v>25</v>
      </c>
      <c r="L7" s="8" t="s">
        <v>26</v>
      </c>
      <c r="M7" s="8" t="s">
        <v>38</v>
      </c>
      <c r="N7" s="8" t="s">
        <v>28</v>
      </c>
      <c r="O7" s="8" t="s">
        <v>39</v>
      </c>
      <c r="P7" s="8" t="s">
        <v>40</v>
      </c>
      <c r="Q7" s="8" t="s">
        <v>746</v>
      </c>
      <c r="R7" s="13">
        <v>46317</v>
      </c>
      <c r="S7" s="13">
        <v>46387</v>
      </c>
      <c r="T7" s="8" t="s">
        <v>786</v>
      </c>
      <c r="U7" s="14"/>
      <c r="V7" s="15" t="s">
        <v>787</v>
      </c>
      <c r="W7" s="16"/>
      <c r="X7" s="17"/>
      <c r="Y7" s="8" t="s">
        <v>788</v>
      </c>
      <c r="Z7" s="8" t="str">
        <f t="shared" ca="1" si="0"/>
        <v>Avancement non renseigné</v>
      </c>
    </row>
    <row r="8" spans="1:26" ht="62.4" x14ac:dyDescent="0.3">
      <c r="A8" s="8">
        <v>3</v>
      </c>
      <c r="B8" s="8" t="s">
        <v>17</v>
      </c>
      <c r="C8" s="8">
        <v>1.1000000000000001</v>
      </c>
      <c r="D8" s="8" t="s">
        <v>41</v>
      </c>
      <c r="E8" s="8" t="s">
        <v>42</v>
      </c>
      <c r="F8" s="8" t="s">
        <v>43</v>
      </c>
      <c r="G8" s="8" t="s">
        <v>44</v>
      </c>
      <c r="H8" s="8" t="s">
        <v>45</v>
      </c>
      <c r="I8" s="8" t="s">
        <v>46</v>
      </c>
      <c r="J8" s="8" t="s">
        <v>47</v>
      </c>
      <c r="K8" s="8" t="s">
        <v>48</v>
      </c>
      <c r="L8" s="8" t="s">
        <v>49</v>
      </c>
      <c r="M8" s="8" t="s">
        <v>50</v>
      </c>
      <c r="N8" s="8" t="s">
        <v>28</v>
      </c>
      <c r="O8" s="8" t="s">
        <v>51</v>
      </c>
      <c r="P8" s="8" t="s">
        <v>52</v>
      </c>
      <c r="Q8" s="8" t="s">
        <v>746</v>
      </c>
      <c r="R8" s="13">
        <v>46317</v>
      </c>
      <c r="S8" s="13">
        <v>46477</v>
      </c>
      <c r="T8" s="8" t="s">
        <v>786</v>
      </c>
      <c r="U8" s="14"/>
      <c r="V8" s="15" t="s">
        <v>787</v>
      </c>
      <c r="W8" s="16"/>
      <c r="X8" s="17"/>
      <c r="Y8" s="8" t="s">
        <v>788</v>
      </c>
      <c r="Z8" s="8" t="str">
        <f t="shared" ca="1" si="0"/>
        <v>Avancement non renseigné</v>
      </c>
    </row>
    <row r="9" spans="1:26" ht="46.8" x14ac:dyDescent="0.3">
      <c r="A9" s="8">
        <v>4</v>
      </c>
      <c r="B9" s="8" t="s">
        <v>17</v>
      </c>
      <c r="C9" s="8">
        <v>1.1000000000000001</v>
      </c>
      <c r="D9" s="8" t="s">
        <v>53</v>
      </c>
      <c r="E9" s="8" t="s">
        <v>54</v>
      </c>
      <c r="F9" s="8" t="s">
        <v>55</v>
      </c>
      <c r="G9" s="8" t="s">
        <v>56</v>
      </c>
      <c r="H9" s="8" t="s">
        <v>35</v>
      </c>
      <c r="I9" s="8" t="s">
        <v>57</v>
      </c>
      <c r="J9" s="8" t="s">
        <v>58</v>
      </c>
      <c r="K9" s="8" t="s">
        <v>25</v>
      </c>
      <c r="L9" s="8" t="s">
        <v>59</v>
      </c>
      <c r="M9" s="8" t="s">
        <v>60</v>
      </c>
      <c r="N9" s="8" t="s">
        <v>28</v>
      </c>
      <c r="O9" s="8" t="s">
        <v>61</v>
      </c>
      <c r="P9" s="8" t="s">
        <v>62</v>
      </c>
      <c r="Q9" s="8" t="s">
        <v>746</v>
      </c>
      <c r="R9" s="13">
        <v>46317</v>
      </c>
      <c r="S9" s="13">
        <v>46568</v>
      </c>
      <c r="T9" s="8" t="s">
        <v>786</v>
      </c>
      <c r="U9" s="14"/>
      <c r="V9" s="15" t="s">
        <v>787</v>
      </c>
      <c r="W9" s="16"/>
      <c r="X9" s="17"/>
      <c r="Y9" s="8" t="s">
        <v>789</v>
      </c>
      <c r="Z9" s="8" t="str">
        <f t="shared" ca="1" si="0"/>
        <v>Avancement non renseigné</v>
      </c>
    </row>
    <row r="10" spans="1:26" ht="62.4" x14ac:dyDescent="0.3">
      <c r="A10" s="8">
        <v>5</v>
      </c>
      <c r="B10" s="8" t="s">
        <v>17</v>
      </c>
      <c r="C10" s="8">
        <v>1.1000000000000001</v>
      </c>
      <c r="D10" s="8" t="s">
        <v>63</v>
      </c>
      <c r="E10" s="8" t="s">
        <v>64</v>
      </c>
      <c r="F10" s="8" t="s">
        <v>65</v>
      </c>
      <c r="G10" s="8" t="s">
        <v>66</v>
      </c>
      <c r="H10" s="8" t="s">
        <v>22</v>
      </c>
      <c r="I10" s="8" t="s">
        <v>67</v>
      </c>
      <c r="J10" s="8" t="s">
        <v>68</v>
      </c>
      <c r="K10" s="8" t="s">
        <v>48</v>
      </c>
      <c r="L10" s="8" t="s">
        <v>69</v>
      </c>
      <c r="M10" s="8" t="s">
        <v>70</v>
      </c>
      <c r="N10" s="8" t="s">
        <v>28</v>
      </c>
      <c r="O10" s="8" t="s">
        <v>71</v>
      </c>
      <c r="P10" s="8" t="s">
        <v>72</v>
      </c>
      <c r="Q10" s="8" t="s">
        <v>746</v>
      </c>
      <c r="R10" s="13">
        <v>46317</v>
      </c>
      <c r="S10" s="13">
        <v>46387</v>
      </c>
      <c r="T10" s="8" t="s">
        <v>790</v>
      </c>
      <c r="U10" s="14"/>
      <c r="V10" s="15" t="s">
        <v>787</v>
      </c>
      <c r="W10" s="16"/>
      <c r="X10" s="17"/>
      <c r="Y10" s="8" t="s">
        <v>788</v>
      </c>
      <c r="Z10" s="8" t="str">
        <f t="shared" ca="1" si="0"/>
        <v>Avancement non renseigné</v>
      </c>
    </row>
    <row r="11" spans="1:26" ht="62.4" x14ac:dyDescent="0.3">
      <c r="A11" s="8">
        <v>6</v>
      </c>
      <c r="B11" s="8" t="s">
        <v>17</v>
      </c>
      <c r="C11" s="8">
        <v>1.1000000000000001</v>
      </c>
      <c r="D11" s="8" t="s">
        <v>73</v>
      </c>
      <c r="E11" s="8" t="s">
        <v>74</v>
      </c>
      <c r="F11" s="8" t="s">
        <v>75</v>
      </c>
      <c r="G11" s="8" t="s">
        <v>76</v>
      </c>
      <c r="H11" s="8" t="s">
        <v>22</v>
      </c>
      <c r="I11" s="8" t="s">
        <v>77</v>
      </c>
      <c r="J11" s="8" t="s">
        <v>78</v>
      </c>
      <c r="K11" s="8" t="s">
        <v>79</v>
      </c>
      <c r="L11" s="8" t="s">
        <v>69</v>
      </c>
      <c r="M11" s="8" t="s">
        <v>80</v>
      </c>
      <c r="N11" s="8" t="s">
        <v>28</v>
      </c>
      <c r="O11" s="8" t="s">
        <v>81</v>
      </c>
      <c r="P11" s="8" t="s">
        <v>82</v>
      </c>
      <c r="Q11" s="8" t="s">
        <v>746</v>
      </c>
      <c r="R11" s="13">
        <v>46317</v>
      </c>
      <c r="S11" s="13">
        <v>46387</v>
      </c>
      <c r="T11" s="8" t="s">
        <v>790</v>
      </c>
      <c r="U11" s="14"/>
      <c r="V11" s="15" t="s">
        <v>787</v>
      </c>
      <c r="W11" s="16"/>
      <c r="X11" s="17"/>
      <c r="Y11" s="8" t="s">
        <v>788</v>
      </c>
      <c r="Z11" s="8" t="str">
        <f t="shared" ca="1" si="0"/>
        <v>Avancement non renseigné</v>
      </c>
    </row>
    <row r="14" spans="1:26" ht="18" x14ac:dyDescent="0.3">
      <c r="A14" s="10" t="s">
        <v>83</v>
      </c>
    </row>
    <row r="16" spans="1:26" s="19" customFormat="1" ht="58.05" customHeight="1" x14ac:dyDescent="0.3">
      <c r="A16" s="21" t="s">
        <v>1</v>
      </c>
      <c r="B16" s="21" t="s">
        <v>2</v>
      </c>
      <c r="C16" s="21" t="s">
        <v>3</v>
      </c>
      <c r="D16" s="21" t="s">
        <v>4</v>
      </c>
      <c r="E16" s="21" t="s">
        <v>5</v>
      </c>
      <c r="F16" s="21" t="s">
        <v>6</v>
      </c>
      <c r="G16" s="21" t="s">
        <v>7</v>
      </c>
      <c r="H16" s="21" t="s">
        <v>8</v>
      </c>
      <c r="I16" s="21" t="s">
        <v>9</v>
      </c>
      <c r="J16" s="21" t="s">
        <v>10</v>
      </c>
      <c r="K16" s="21" t="s">
        <v>11</v>
      </c>
      <c r="L16" s="21" t="s">
        <v>12</v>
      </c>
      <c r="M16" s="21" t="s">
        <v>13</v>
      </c>
      <c r="N16" s="21" t="s">
        <v>14</v>
      </c>
      <c r="O16" s="21" t="s">
        <v>15</v>
      </c>
      <c r="P16" s="21" t="s">
        <v>16</v>
      </c>
      <c r="Q16" s="18" t="s">
        <v>776</v>
      </c>
      <c r="R16" s="18" t="s">
        <v>777</v>
      </c>
      <c r="S16" s="18" t="s">
        <v>778</v>
      </c>
      <c r="T16" s="18" t="s">
        <v>779</v>
      </c>
      <c r="U16" s="18" t="s">
        <v>780</v>
      </c>
      <c r="V16" s="18" t="s">
        <v>781</v>
      </c>
      <c r="W16" s="18" t="s">
        <v>782</v>
      </c>
      <c r="X16" s="18" t="s">
        <v>783</v>
      </c>
      <c r="Y16" s="18" t="s">
        <v>784</v>
      </c>
      <c r="Z16" s="18" t="s">
        <v>785</v>
      </c>
    </row>
    <row r="17" spans="1:26" ht="62.4" x14ac:dyDescent="0.3">
      <c r="A17" s="7">
        <v>7</v>
      </c>
      <c r="B17" s="7" t="s">
        <v>17</v>
      </c>
      <c r="C17" s="7">
        <v>1.2</v>
      </c>
      <c r="D17" s="7" t="s">
        <v>84</v>
      </c>
      <c r="E17" s="7" t="s">
        <v>85</v>
      </c>
      <c r="F17" s="7" t="s">
        <v>86</v>
      </c>
      <c r="G17" s="7" t="s">
        <v>87</v>
      </c>
      <c r="H17" s="7" t="s">
        <v>22</v>
      </c>
      <c r="I17" s="7" t="s">
        <v>88</v>
      </c>
      <c r="J17" s="7" t="s">
        <v>89</v>
      </c>
      <c r="K17" s="7" t="s">
        <v>25</v>
      </c>
      <c r="L17" s="7" t="s">
        <v>59</v>
      </c>
      <c r="M17" s="7" t="s">
        <v>90</v>
      </c>
      <c r="N17" s="7" t="s">
        <v>28</v>
      </c>
      <c r="O17" s="7" t="s">
        <v>91</v>
      </c>
      <c r="P17" s="7" t="s">
        <v>92</v>
      </c>
      <c r="Q17" s="8" t="s">
        <v>746</v>
      </c>
      <c r="R17" s="13">
        <v>46317</v>
      </c>
      <c r="S17" s="13">
        <v>46568</v>
      </c>
      <c r="T17" s="8" t="s">
        <v>786</v>
      </c>
      <c r="U17" s="14"/>
      <c r="V17" s="15" t="s">
        <v>787</v>
      </c>
      <c r="W17" s="16"/>
      <c r="X17" s="17"/>
      <c r="Y17" s="8" t="s">
        <v>788</v>
      </c>
      <c r="Z17" s="8" t="str">
        <f t="shared" ref="Z17:Z22" ca="1" si="1">IF(W17=1,"Réalisée - efficacité à vérifier",IF(S17&lt;TODAY(),"Échéance dépassée - situation à confirmer",IF(W17="","Avancement non renseigné","À suivre")))</f>
        <v>Avancement non renseigné</v>
      </c>
    </row>
    <row r="18" spans="1:26" ht="62.4" x14ac:dyDescent="0.3">
      <c r="A18" s="7">
        <v>8</v>
      </c>
      <c r="B18" s="7" t="s">
        <v>17</v>
      </c>
      <c r="C18" s="7">
        <v>1.2</v>
      </c>
      <c r="D18" s="7" t="s">
        <v>93</v>
      </c>
      <c r="E18" s="7" t="s">
        <v>94</v>
      </c>
      <c r="F18" s="7" t="s">
        <v>95</v>
      </c>
      <c r="G18" s="7" t="s">
        <v>96</v>
      </c>
      <c r="H18" s="7" t="s">
        <v>45</v>
      </c>
      <c r="I18" s="7" t="s">
        <v>97</v>
      </c>
      <c r="J18" s="7" t="s">
        <v>68</v>
      </c>
      <c r="K18" s="7" t="s">
        <v>48</v>
      </c>
      <c r="L18" s="7" t="s">
        <v>98</v>
      </c>
      <c r="M18" s="7" t="s">
        <v>99</v>
      </c>
      <c r="N18" s="7" t="s">
        <v>28</v>
      </c>
      <c r="O18" s="7" t="s">
        <v>100</v>
      </c>
      <c r="P18" s="7" t="s">
        <v>101</v>
      </c>
      <c r="Q18" s="8" t="s">
        <v>746</v>
      </c>
      <c r="R18" s="13">
        <v>46317</v>
      </c>
      <c r="S18" s="13">
        <v>46295</v>
      </c>
      <c r="T18" s="8" t="s">
        <v>786</v>
      </c>
      <c r="U18" s="14"/>
      <c r="V18" s="15" t="s">
        <v>787</v>
      </c>
      <c r="W18" s="16"/>
      <c r="X18" s="17"/>
      <c r="Y18" s="8" t="s">
        <v>788</v>
      </c>
      <c r="Z18" s="8" t="str">
        <f t="shared" ca="1" si="1"/>
        <v>Échéance dépassée - situation à confirmer</v>
      </c>
    </row>
    <row r="19" spans="1:26" ht="62.4" x14ac:dyDescent="0.3">
      <c r="A19" s="7">
        <v>9</v>
      </c>
      <c r="B19" s="7" t="s">
        <v>17</v>
      </c>
      <c r="C19" s="7">
        <v>1.2</v>
      </c>
      <c r="D19" s="7" t="s">
        <v>102</v>
      </c>
      <c r="E19" s="7" t="s">
        <v>103</v>
      </c>
      <c r="F19" s="7" t="s">
        <v>104</v>
      </c>
      <c r="G19" s="7" t="s">
        <v>105</v>
      </c>
      <c r="H19" s="7" t="s">
        <v>45</v>
      </c>
      <c r="I19" s="7" t="s">
        <v>106</v>
      </c>
      <c r="J19" s="7" t="s">
        <v>107</v>
      </c>
      <c r="K19" s="7" t="s">
        <v>25</v>
      </c>
      <c r="L19" s="7" t="s">
        <v>26</v>
      </c>
      <c r="M19" s="7" t="s">
        <v>108</v>
      </c>
      <c r="N19" s="7" t="s">
        <v>109</v>
      </c>
      <c r="O19" s="7" t="s">
        <v>110</v>
      </c>
      <c r="P19" s="7" t="s">
        <v>111</v>
      </c>
      <c r="Q19" s="8" t="s">
        <v>746</v>
      </c>
      <c r="R19" s="13">
        <v>46317</v>
      </c>
      <c r="S19" s="13">
        <v>46387</v>
      </c>
      <c r="T19" s="8" t="s">
        <v>786</v>
      </c>
      <c r="U19" s="14"/>
      <c r="V19" s="15" t="s">
        <v>787</v>
      </c>
      <c r="W19" s="16"/>
      <c r="X19" s="17"/>
      <c r="Y19" s="8" t="s">
        <v>788</v>
      </c>
      <c r="Z19" s="8" t="str">
        <f t="shared" ca="1" si="1"/>
        <v>Avancement non renseigné</v>
      </c>
    </row>
    <row r="20" spans="1:26" ht="62.4" x14ac:dyDescent="0.3">
      <c r="A20" s="7">
        <v>10</v>
      </c>
      <c r="B20" s="7" t="s">
        <v>17</v>
      </c>
      <c r="C20" s="7">
        <v>1.2</v>
      </c>
      <c r="D20" s="7" t="s">
        <v>112</v>
      </c>
      <c r="E20" s="7" t="s">
        <v>113</v>
      </c>
      <c r="F20" s="7" t="s">
        <v>114</v>
      </c>
      <c r="G20" s="7" t="s">
        <v>115</v>
      </c>
      <c r="H20" s="7" t="s">
        <v>35</v>
      </c>
      <c r="I20" s="7" t="s">
        <v>116</v>
      </c>
      <c r="J20" s="7" t="s">
        <v>117</v>
      </c>
      <c r="K20" s="7" t="s">
        <v>25</v>
      </c>
      <c r="L20" s="7">
        <v>2027</v>
      </c>
      <c r="M20" s="7" t="s">
        <v>118</v>
      </c>
      <c r="N20" s="7" t="s">
        <v>109</v>
      </c>
      <c r="O20" s="7" t="s">
        <v>119</v>
      </c>
      <c r="P20" s="7" t="s">
        <v>120</v>
      </c>
      <c r="Q20" s="8" t="s">
        <v>746</v>
      </c>
      <c r="R20" s="13">
        <v>46317</v>
      </c>
      <c r="S20" s="13">
        <v>46752</v>
      </c>
      <c r="T20" s="8" t="s">
        <v>786</v>
      </c>
      <c r="U20" s="14"/>
      <c r="V20" s="15" t="s">
        <v>787</v>
      </c>
      <c r="W20" s="16"/>
      <c r="X20" s="17"/>
      <c r="Y20" s="8" t="s">
        <v>788</v>
      </c>
      <c r="Z20" s="8" t="str">
        <f t="shared" ca="1" si="1"/>
        <v>Avancement non renseigné</v>
      </c>
    </row>
    <row r="21" spans="1:26" ht="62.4" x14ac:dyDescent="0.3">
      <c r="A21" s="7">
        <v>11</v>
      </c>
      <c r="B21" s="7" t="s">
        <v>17</v>
      </c>
      <c r="C21" s="7">
        <v>1.2</v>
      </c>
      <c r="D21" s="7" t="s">
        <v>121</v>
      </c>
      <c r="E21" s="7" t="s">
        <v>122</v>
      </c>
      <c r="F21" s="7" t="s">
        <v>123</v>
      </c>
      <c r="G21" s="7" t="s">
        <v>124</v>
      </c>
      <c r="H21" s="7" t="s">
        <v>22</v>
      </c>
      <c r="I21" s="7" t="s">
        <v>125</v>
      </c>
      <c r="J21" s="7" t="s">
        <v>126</v>
      </c>
      <c r="K21" s="7" t="s">
        <v>48</v>
      </c>
      <c r="L21" s="7">
        <v>2027</v>
      </c>
      <c r="M21" s="7" t="s">
        <v>127</v>
      </c>
      <c r="N21" s="7" t="s">
        <v>28</v>
      </c>
      <c r="O21" s="7" t="s">
        <v>128</v>
      </c>
      <c r="P21" s="7" t="s">
        <v>129</v>
      </c>
      <c r="Q21" s="8" t="s">
        <v>746</v>
      </c>
      <c r="R21" s="13">
        <v>46317</v>
      </c>
      <c r="S21" s="13">
        <v>46752</v>
      </c>
      <c r="T21" s="8" t="s">
        <v>786</v>
      </c>
      <c r="U21" s="14"/>
      <c r="V21" s="15" t="s">
        <v>787</v>
      </c>
      <c r="W21" s="16"/>
      <c r="X21" s="17"/>
      <c r="Y21" s="8" t="s">
        <v>788</v>
      </c>
      <c r="Z21" s="8" t="str">
        <f t="shared" ca="1" si="1"/>
        <v>Avancement non renseigné</v>
      </c>
    </row>
    <row r="22" spans="1:26" ht="31.2" x14ac:dyDescent="0.3">
      <c r="A22" s="7">
        <v>12</v>
      </c>
      <c r="B22" s="7" t="s">
        <v>17</v>
      </c>
      <c r="C22" s="7">
        <v>1.2</v>
      </c>
      <c r="D22" s="7" t="s">
        <v>130</v>
      </c>
      <c r="E22" s="7" t="s">
        <v>131</v>
      </c>
      <c r="F22" s="7" t="s">
        <v>132</v>
      </c>
      <c r="G22" s="7" t="s">
        <v>133</v>
      </c>
      <c r="H22" s="7" t="s">
        <v>134</v>
      </c>
      <c r="I22" s="7" t="s">
        <v>135</v>
      </c>
      <c r="J22" s="7" t="s">
        <v>136</v>
      </c>
      <c r="K22" s="7" t="s">
        <v>48</v>
      </c>
      <c r="L22" s="7">
        <v>2026</v>
      </c>
      <c r="M22" s="7" t="s">
        <v>137</v>
      </c>
      <c r="N22" s="7" t="s">
        <v>28</v>
      </c>
      <c r="O22" s="7" t="s">
        <v>138</v>
      </c>
      <c r="P22" s="7" t="s">
        <v>139</v>
      </c>
      <c r="Q22" s="8" t="s">
        <v>746</v>
      </c>
      <c r="R22" s="13">
        <v>46317</v>
      </c>
      <c r="S22" s="13">
        <v>46387</v>
      </c>
      <c r="T22" s="8" t="s">
        <v>786</v>
      </c>
      <c r="U22" s="14"/>
      <c r="V22" s="15" t="s">
        <v>787</v>
      </c>
      <c r="W22" s="16"/>
      <c r="X22" s="17"/>
      <c r="Y22" s="8" t="s">
        <v>791</v>
      </c>
      <c r="Z22" s="8" t="str">
        <f t="shared" ca="1" si="1"/>
        <v>Avancement non renseigné</v>
      </c>
    </row>
    <row r="25" spans="1:26" ht="18" x14ac:dyDescent="0.3">
      <c r="A25" s="10" t="s">
        <v>140</v>
      </c>
    </row>
    <row r="27" spans="1:26" s="19" customFormat="1" ht="58.05" customHeight="1" x14ac:dyDescent="0.3">
      <c r="A27" s="21" t="s">
        <v>1</v>
      </c>
      <c r="B27" s="21" t="s">
        <v>2</v>
      </c>
      <c r="C27" s="21" t="s">
        <v>3</v>
      </c>
      <c r="D27" s="21" t="s">
        <v>4</v>
      </c>
      <c r="E27" s="21" t="s">
        <v>5</v>
      </c>
      <c r="F27" s="21" t="s">
        <v>6</v>
      </c>
      <c r="G27" s="21" t="s">
        <v>7</v>
      </c>
      <c r="H27" s="21" t="s">
        <v>8</v>
      </c>
      <c r="I27" s="21" t="s">
        <v>9</v>
      </c>
      <c r="J27" s="21" t="s">
        <v>10</v>
      </c>
      <c r="K27" s="21" t="s">
        <v>11</v>
      </c>
      <c r="L27" s="21" t="s">
        <v>12</v>
      </c>
      <c r="M27" s="21" t="s">
        <v>13</v>
      </c>
      <c r="N27" s="21" t="s">
        <v>14</v>
      </c>
      <c r="O27" s="21" t="s">
        <v>15</v>
      </c>
      <c r="P27" s="21" t="s">
        <v>16</v>
      </c>
      <c r="Q27" s="18" t="s">
        <v>776</v>
      </c>
      <c r="R27" s="18" t="s">
        <v>777</v>
      </c>
      <c r="S27" s="18" t="s">
        <v>778</v>
      </c>
      <c r="T27" s="18" t="s">
        <v>779</v>
      </c>
      <c r="U27" s="18" t="s">
        <v>780</v>
      </c>
      <c r="V27" s="18" t="s">
        <v>781</v>
      </c>
      <c r="W27" s="18" t="s">
        <v>782</v>
      </c>
      <c r="X27" s="18" t="s">
        <v>783</v>
      </c>
      <c r="Y27" s="18" t="s">
        <v>784</v>
      </c>
      <c r="Z27" s="18" t="s">
        <v>785</v>
      </c>
    </row>
    <row r="28" spans="1:26" ht="62.4" x14ac:dyDescent="0.3">
      <c r="A28" s="7">
        <v>13</v>
      </c>
      <c r="B28" s="7" t="s">
        <v>17</v>
      </c>
      <c r="C28" s="7">
        <v>1.3</v>
      </c>
      <c r="D28" s="7" t="s">
        <v>141</v>
      </c>
      <c r="E28" s="7" t="s">
        <v>142</v>
      </c>
      <c r="F28" s="7" t="s">
        <v>143</v>
      </c>
      <c r="G28" s="7" t="s">
        <v>144</v>
      </c>
      <c r="H28" s="7" t="s">
        <v>57</v>
      </c>
      <c r="I28" s="7" t="s">
        <v>116</v>
      </c>
      <c r="J28" s="7" t="s">
        <v>145</v>
      </c>
      <c r="K28" s="7" t="s">
        <v>25</v>
      </c>
      <c r="L28" s="7">
        <v>2027</v>
      </c>
      <c r="M28" s="7" t="s">
        <v>146</v>
      </c>
      <c r="N28" s="7" t="s">
        <v>109</v>
      </c>
      <c r="O28" s="7" t="s">
        <v>147</v>
      </c>
      <c r="P28" s="7" t="s">
        <v>148</v>
      </c>
      <c r="Q28" s="8" t="s">
        <v>746</v>
      </c>
      <c r="R28" s="13">
        <v>46317</v>
      </c>
      <c r="S28" s="13">
        <v>46752</v>
      </c>
      <c r="T28" s="8" t="s">
        <v>786</v>
      </c>
      <c r="U28" s="14"/>
      <c r="V28" s="15" t="s">
        <v>787</v>
      </c>
      <c r="W28" s="16"/>
      <c r="X28" s="17"/>
      <c r="Y28" s="8" t="s">
        <v>788</v>
      </c>
      <c r="Z28" s="8" t="str">
        <f t="shared" ref="Z28:Z33" ca="1" si="2">IF(W28=1,"Réalisée - efficacité à vérifier",IF(S28&lt;TODAY(),"Échéance dépassée - situation à confirmer",IF(W28="","Avancement non renseigné","À suivre")))</f>
        <v>Avancement non renseigné</v>
      </c>
    </row>
    <row r="29" spans="1:26" ht="62.4" x14ac:dyDescent="0.3">
      <c r="A29" s="7">
        <v>14</v>
      </c>
      <c r="B29" s="7" t="s">
        <v>17</v>
      </c>
      <c r="C29" s="7">
        <v>1.3</v>
      </c>
      <c r="D29" s="7" t="s">
        <v>149</v>
      </c>
      <c r="E29" s="7" t="s">
        <v>150</v>
      </c>
      <c r="F29" s="7" t="s">
        <v>151</v>
      </c>
      <c r="G29" s="7" t="s">
        <v>152</v>
      </c>
      <c r="H29" s="7" t="s">
        <v>57</v>
      </c>
      <c r="I29" s="7" t="s">
        <v>153</v>
      </c>
      <c r="J29" s="7" t="s">
        <v>154</v>
      </c>
      <c r="K29" s="7" t="s">
        <v>48</v>
      </c>
      <c r="L29" s="7">
        <v>2028</v>
      </c>
      <c r="M29" s="7" t="s">
        <v>155</v>
      </c>
      <c r="N29" s="7" t="s">
        <v>28</v>
      </c>
      <c r="O29" s="7" t="s">
        <v>156</v>
      </c>
      <c r="P29" s="7" t="s">
        <v>157</v>
      </c>
      <c r="Q29" s="8" t="s">
        <v>746</v>
      </c>
      <c r="R29" s="13">
        <v>46317</v>
      </c>
      <c r="S29" s="13">
        <v>47118</v>
      </c>
      <c r="T29" s="8" t="s">
        <v>786</v>
      </c>
      <c r="U29" s="14"/>
      <c r="V29" s="15" t="s">
        <v>787</v>
      </c>
      <c r="W29" s="16"/>
      <c r="X29" s="17"/>
      <c r="Y29" s="8" t="s">
        <v>788</v>
      </c>
      <c r="Z29" s="8" t="str">
        <f t="shared" ca="1" si="2"/>
        <v>Avancement non renseigné</v>
      </c>
    </row>
    <row r="30" spans="1:26" ht="62.4" x14ac:dyDescent="0.3">
      <c r="A30" s="7">
        <v>15</v>
      </c>
      <c r="B30" s="7" t="s">
        <v>17</v>
      </c>
      <c r="C30" s="7">
        <v>1.3</v>
      </c>
      <c r="D30" s="7" t="s">
        <v>158</v>
      </c>
      <c r="E30" s="7" t="s">
        <v>159</v>
      </c>
      <c r="F30" s="7" t="s">
        <v>160</v>
      </c>
      <c r="G30" s="7" t="s">
        <v>161</v>
      </c>
      <c r="H30" s="7" t="s">
        <v>162</v>
      </c>
      <c r="I30" s="7" t="s">
        <v>116</v>
      </c>
      <c r="J30" s="7" t="s">
        <v>163</v>
      </c>
      <c r="K30" s="7" t="s">
        <v>48</v>
      </c>
      <c r="L30" s="7" t="s">
        <v>69</v>
      </c>
      <c r="M30" s="7" t="s">
        <v>164</v>
      </c>
      <c r="N30" s="7" t="s">
        <v>109</v>
      </c>
      <c r="O30" s="7" t="s">
        <v>165</v>
      </c>
      <c r="P30" s="7" t="s">
        <v>166</v>
      </c>
      <c r="Q30" s="8" t="s">
        <v>746</v>
      </c>
      <c r="R30" s="13">
        <v>46317</v>
      </c>
      <c r="S30" s="13">
        <v>46387</v>
      </c>
      <c r="T30" s="8" t="s">
        <v>790</v>
      </c>
      <c r="U30" s="14"/>
      <c r="V30" s="15" t="s">
        <v>787</v>
      </c>
      <c r="W30" s="16"/>
      <c r="X30" s="17"/>
      <c r="Y30" s="8" t="s">
        <v>788</v>
      </c>
      <c r="Z30" s="8" t="str">
        <f t="shared" ca="1" si="2"/>
        <v>Avancement non renseigné</v>
      </c>
    </row>
    <row r="31" spans="1:26" ht="62.4" x14ac:dyDescent="0.3">
      <c r="A31" s="7">
        <v>16</v>
      </c>
      <c r="B31" s="7" t="s">
        <v>17</v>
      </c>
      <c r="C31" s="7">
        <v>1.3</v>
      </c>
      <c r="D31" s="7" t="s">
        <v>167</v>
      </c>
      <c r="E31" s="7" t="s">
        <v>168</v>
      </c>
      <c r="F31" s="7" t="s">
        <v>169</v>
      </c>
      <c r="G31" s="7" t="s">
        <v>170</v>
      </c>
      <c r="H31" s="7" t="s">
        <v>162</v>
      </c>
      <c r="I31" s="7" t="s">
        <v>171</v>
      </c>
      <c r="J31" s="7" t="s">
        <v>172</v>
      </c>
      <c r="K31" s="7" t="s">
        <v>79</v>
      </c>
      <c r="L31" s="7">
        <v>2027</v>
      </c>
      <c r="M31" s="7" t="s">
        <v>173</v>
      </c>
      <c r="N31" s="7" t="s">
        <v>28</v>
      </c>
      <c r="O31" s="7" t="s">
        <v>174</v>
      </c>
      <c r="P31" s="7" t="s">
        <v>175</v>
      </c>
      <c r="Q31" s="8" t="s">
        <v>746</v>
      </c>
      <c r="R31" s="13">
        <v>46317</v>
      </c>
      <c r="S31" s="13">
        <v>46752</v>
      </c>
      <c r="T31" s="8" t="s">
        <v>786</v>
      </c>
      <c r="U31" s="14"/>
      <c r="V31" s="15" t="s">
        <v>787</v>
      </c>
      <c r="W31" s="16"/>
      <c r="X31" s="17"/>
      <c r="Y31" s="8" t="s">
        <v>788</v>
      </c>
      <c r="Z31" s="8" t="str">
        <f t="shared" ca="1" si="2"/>
        <v>Avancement non renseigné</v>
      </c>
    </row>
    <row r="32" spans="1:26" ht="62.4" x14ac:dyDescent="0.3">
      <c r="A32" s="7">
        <v>17</v>
      </c>
      <c r="B32" s="7" t="s">
        <v>17</v>
      </c>
      <c r="C32" s="7">
        <v>1.3</v>
      </c>
      <c r="D32" s="7" t="s">
        <v>176</v>
      </c>
      <c r="E32" s="7" t="s">
        <v>177</v>
      </c>
      <c r="F32" s="7" t="s">
        <v>178</v>
      </c>
      <c r="G32" s="7" t="s">
        <v>179</v>
      </c>
      <c r="H32" s="7" t="s">
        <v>180</v>
      </c>
      <c r="I32" s="7" t="s">
        <v>97</v>
      </c>
      <c r="J32" s="7" t="s">
        <v>181</v>
      </c>
      <c r="K32" s="7" t="s">
        <v>48</v>
      </c>
      <c r="L32" s="7">
        <v>2027</v>
      </c>
      <c r="M32" s="7" t="s">
        <v>182</v>
      </c>
      <c r="N32" s="7" t="s">
        <v>28</v>
      </c>
      <c r="O32" s="7" t="s">
        <v>183</v>
      </c>
      <c r="P32" s="7" t="s">
        <v>184</v>
      </c>
      <c r="Q32" s="8" t="s">
        <v>746</v>
      </c>
      <c r="R32" s="13">
        <v>46317</v>
      </c>
      <c r="S32" s="13">
        <v>46752</v>
      </c>
      <c r="T32" s="8" t="s">
        <v>786</v>
      </c>
      <c r="U32" s="14"/>
      <c r="V32" s="15" t="s">
        <v>787</v>
      </c>
      <c r="W32" s="16"/>
      <c r="X32" s="17"/>
      <c r="Y32" s="8" t="s">
        <v>788</v>
      </c>
      <c r="Z32" s="8" t="str">
        <f t="shared" ca="1" si="2"/>
        <v>Avancement non renseigné</v>
      </c>
    </row>
    <row r="33" spans="1:26" ht="62.4" x14ac:dyDescent="0.3">
      <c r="A33" s="7">
        <v>18</v>
      </c>
      <c r="B33" s="7" t="s">
        <v>17</v>
      </c>
      <c r="C33" s="7">
        <v>1.3</v>
      </c>
      <c r="D33" s="7" t="s">
        <v>185</v>
      </c>
      <c r="E33" s="7" t="s">
        <v>186</v>
      </c>
      <c r="F33" s="7" t="s">
        <v>187</v>
      </c>
      <c r="G33" s="7" t="s">
        <v>188</v>
      </c>
      <c r="H33" s="7" t="s">
        <v>22</v>
      </c>
      <c r="I33" s="7" t="s">
        <v>189</v>
      </c>
      <c r="J33" s="7" t="s">
        <v>190</v>
      </c>
      <c r="K33" s="7" t="s">
        <v>48</v>
      </c>
      <c r="L33" s="7">
        <v>2030</v>
      </c>
      <c r="M33" s="7" t="s">
        <v>191</v>
      </c>
      <c r="N33" s="7" t="s">
        <v>109</v>
      </c>
      <c r="O33" s="7" t="s">
        <v>192</v>
      </c>
      <c r="P33" s="7" t="s">
        <v>193</v>
      </c>
      <c r="Q33" s="8" t="s">
        <v>746</v>
      </c>
      <c r="R33" s="13">
        <v>46317</v>
      </c>
      <c r="S33" s="13">
        <v>47848</v>
      </c>
      <c r="T33" s="8" t="s">
        <v>786</v>
      </c>
      <c r="U33" s="14"/>
      <c r="V33" s="15" t="s">
        <v>787</v>
      </c>
      <c r="W33" s="16"/>
      <c r="X33" s="17"/>
      <c r="Y33" s="8" t="s">
        <v>788</v>
      </c>
      <c r="Z33" s="8" t="str">
        <f t="shared" ca="1" si="2"/>
        <v>Avancement non renseigné</v>
      </c>
    </row>
    <row r="36" spans="1:26" ht="18" x14ac:dyDescent="0.3">
      <c r="A36" s="10" t="s">
        <v>194</v>
      </c>
    </row>
    <row r="38" spans="1:26" s="19" customFormat="1" ht="58.05" customHeight="1" x14ac:dyDescent="0.3">
      <c r="A38" s="21" t="s">
        <v>1</v>
      </c>
      <c r="B38" s="21" t="s">
        <v>2</v>
      </c>
      <c r="C38" s="21" t="s">
        <v>3</v>
      </c>
      <c r="D38" s="21" t="s">
        <v>4</v>
      </c>
      <c r="E38" s="21" t="s">
        <v>5</v>
      </c>
      <c r="F38" s="21" t="s">
        <v>6</v>
      </c>
      <c r="G38" s="21" t="s">
        <v>7</v>
      </c>
      <c r="H38" s="21" t="s">
        <v>8</v>
      </c>
      <c r="I38" s="21" t="s">
        <v>9</v>
      </c>
      <c r="J38" s="21" t="s">
        <v>10</v>
      </c>
      <c r="K38" s="21" t="s">
        <v>11</v>
      </c>
      <c r="L38" s="21" t="s">
        <v>12</v>
      </c>
      <c r="M38" s="21" t="s">
        <v>13</v>
      </c>
      <c r="N38" s="21" t="s">
        <v>14</v>
      </c>
      <c r="O38" s="21" t="s">
        <v>15</v>
      </c>
      <c r="P38" s="21" t="s">
        <v>16</v>
      </c>
      <c r="Q38" s="18" t="s">
        <v>776</v>
      </c>
      <c r="R38" s="18" t="s">
        <v>777</v>
      </c>
      <c r="S38" s="18" t="s">
        <v>778</v>
      </c>
      <c r="T38" s="18" t="s">
        <v>779</v>
      </c>
      <c r="U38" s="18" t="s">
        <v>780</v>
      </c>
      <c r="V38" s="18" t="s">
        <v>781</v>
      </c>
      <c r="W38" s="18" t="s">
        <v>782</v>
      </c>
      <c r="X38" s="18" t="s">
        <v>783</v>
      </c>
      <c r="Y38" s="18" t="s">
        <v>784</v>
      </c>
      <c r="Z38" s="18" t="s">
        <v>785</v>
      </c>
    </row>
    <row r="39" spans="1:26" ht="46.8" x14ac:dyDescent="0.3">
      <c r="A39" s="7">
        <v>19</v>
      </c>
      <c r="B39" s="7" t="s">
        <v>17</v>
      </c>
      <c r="C39" s="7">
        <v>1.4</v>
      </c>
      <c r="D39" s="7" t="s">
        <v>195</v>
      </c>
      <c r="E39" s="7" t="s">
        <v>196</v>
      </c>
      <c r="F39" s="7" t="s">
        <v>197</v>
      </c>
      <c r="G39" s="7" t="s">
        <v>198</v>
      </c>
      <c r="H39" s="7" t="s">
        <v>134</v>
      </c>
      <c r="I39" s="7" t="s">
        <v>116</v>
      </c>
      <c r="J39" s="7" t="s">
        <v>24</v>
      </c>
      <c r="K39" s="7" t="s">
        <v>25</v>
      </c>
      <c r="L39" s="7">
        <v>2026</v>
      </c>
      <c r="M39" s="7" t="s">
        <v>199</v>
      </c>
      <c r="N39" s="7" t="s">
        <v>28</v>
      </c>
      <c r="O39" s="7" t="s">
        <v>200</v>
      </c>
      <c r="P39" s="7" t="s">
        <v>201</v>
      </c>
      <c r="Q39" s="8" t="s">
        <v>746</v>
      </c>
      <c r="R39" s="13">
        <v>46317</v>
      </c>
      <c r="S39" s="13">
        <v>46387</v>
      </c>
      <c r="T39" s="8" t="s">
        <v>786</v>
      </c>
      <c r="U39" s="14"/>
      <c r="V39" s="15" t="s">
        <v>787</v>
      </c>
      <c r="W39" s="16"/>
      <c r="X39" s="17"/>
      <c r="Y39" s="8" t="s">
        <v>792</v>
      </c>
      <c r="Z39" s="8" t="str">
        <f ca="1">IF(W39=1,"Réalisée - efficacité à vérifier",IF(S39&lt;TODAY(),"Échéance dépassée - situation à confirmer",IF(W39="","Avancement non renseigné","À suivre")))</f>
        <v>Avancement non renseigné</v>
      </c>
    </row>
    <row r="40" spans="1:26" ht="62.4" x14ac:dyDescent="0.3">
      <c r="A40" s="7">
        <v>20</v>
      </c>
      <c r="B40" s="7" t="s">
        <v>17</v>
      </c>
      <c r="C40" s="7">
        <v>1.4</v>
      </c>
      <c r="D40" s="7" t="s">
        <v>202</v>
      </c>
      <c r="E40" s="7" t="s">
        <v>203</v>
      </c>
      <c r="F40" s="7" t="s">
        <v>204</v>
      </c>
      <c r="G40" s="7" t="s">
        <v>205</v>
      </c>
      <c r="H40" s="7" t="s">
        <v>57</v>
      </c>
      <c r="I40" s="7" t="s">
        <v>206</v>
      </c>
      <c r="J40" s="7" t="s">
        <v>207</v>
      </c>
      <c r="K40" s="7" t="s">
        <v>48</v>
      </c>
      <c r="L40" s="7">
        <v>2027</v>
      </c>
      <c r="M40" s="7" t="s">
        <v>208</v>
      </c>
      <c r="N40" s="7" t="s">
        <v>28</v>
      </c>
      <c r="O40" s="7" t="s">
        <v>209</v>
      </c>
      <c r="P40" s="7" t="s">
        <v>210</v>
      </c>
      <c r="Q40" s="8" t="s">
        <v>746</v>
      </c>
      <c r="R40" s="13">
        <v>46317</v>
      </c>
      <c r="S40" s="13">
        <v>46752</v>
      </c>
      <c r="T40" s="8" t="s">
        <v>786</v>
      </c>
      <c r="U40" s="14"/>
      <c r="V40" s="15" t="s">
        <v>787</v>
      </c>
      <c r="W40" s="16"/>
      <c r="X40" s="17"/>
      <c r="Y40" s="8" t="s">
        <v>788</v>
      </c>
      <c r="Z40" s="8" t="str">
        <f ca="1">IF(W40=1,"Réalisée - efficacité à vérifier",IF(S40&lt;TODAY(),"Échéance dépassée - situation à confirmer",IF(W40="","Avancement non renseigné","À suivre")))</f>
        <v>Avancement non renseigné</v>
      </c>
    </row>
    <row r="41" spans="1:26" ht="62.4" x14ac:dyDescent="0.3">
      <c r="A41" s="7">
        <v>21</v>
      </c>
      <c r="B41" s="7" t="s">
        <v>17</v>
      </c>
      <c r="C41" s="7">
        <v>1.4</v>
      </c>
      <c r="D41" s="7" t="s">
        <v>211</v>
      </c>
      <c r="E41" s="7" t="s">
        <v>212</v>
      </c>
      <c r="F41" s="7" t="s">
        <v>213</v>
      </c>
      <c r="G41" s="7" t="s">
        <v>214</v>
      </c>
      <c r="H41" s="7" t="s">
        <v>215</v>
      </c>
      <c r="I41" s="7" t="s">
        <v>216</v>
      </c>
      <c r="J41" s="7" t="s">
        <v>217</v>
      </c>
      <c r="K41" s="7" t="s">
        <v>48</v>
      </c>
      <c r="L41" s="7">
        <v>2027</v>
      </c>
      <c r="M41" s="7" t="s">
        <v>218</v>
      </c>
      <c r="N41" s="7" t="s">
        <v>28</v>
      </c>
      <c r="O41" s="7" t="s">
        <v>219</v>
      </c>
      <c r="P41" s="7" t="s">
        <v>220</v>
      </c>
      <c r="Q41" s="8" t="s">
        <v>746</v>
      </c>
      <c r="R41" s="13">
        <v>46317</v>
      </c>
      <c r="S41" s="13">
        <v>46752</v>
      </c>
      <c r="T41" s="8" t="s">
        <v>786</v>
      </c>
      <c r="U41" s="14"/>
      <c r="V41" s="15" t="s">
        <v>787</v>
      </c>
      <c r="W41" s="16"/>
      <c r="X41" s="17"/>
      <c r="Y41" s="8" t="s">
        <v>788</v>
      </c>
      <c r="Z41" s="8" t="str">
        <f ca="1">IF(W41=1,"Réalisée - efficacité à vérifier",IF(S41&lt;TODAY(),"Échéance dépassée - situation à confirmer",IF(W41="","Avancement non renseigné","À suivre")))</f>
        <v>Avancement non renseigné</v>
      </c>
    </row>
    <row r="42" spans="1:26" ht="62.4" x14ac:dyDescent="0.3">
      <c r="A42" s="7">
        <v>22</v>
      </c>
      <c r="B42" s="7" t="s">
        <v>17</v>
      </c>
      <c r="C42" s="7">
        <v>1.4</v>
      </c>
      <c r="D42" s="7" t="s">
        <v>221</v>
      </c>
      <c r="E42" s="7" t="s">
        <v>222</v>
      </c>
      <c r="F42" s="7" t="s">
        <v>223</v>
      </c>
      <c r="G42" s="7" t="s">
        <v>224</v>
      </c>
      <c r="H42" s="7" t="s">
        <v>35</v>
      </c>
      <c r="I42" s="7" t="s">
        <v>135</v>
      </c>
      <c r="J42" s="7" t="s">
        <v>225</v>
      </c>
      <c r="K42" s="7" t="s">
        <v>48</v>
      </c>
      <c r="L42" s="7">
        <v>2028</v>
      </c>
      <c r="M42" s="7" t="s">
        <v>226</v>
      </c>
      <c r="N42" s="7" t="s">
        <v>28</v>
      </c>
      <c r="O42" s="7" t="s">
        <v>227</v>
      </c>
      <c r="P42" s="7" t="s">
        <v>228</v>
      </c>
      <c r="Q42" s="8" t="s">
        <v>746</v>
      </c>
      <c r="R42" s="13">
        <v>46317</v>
      </c>
      <c r="S42" s="13">
        <v>47118</v>
      </c>
      <c r="T42" s="8" t="s">
        <v>786</v>
      </c>
      <c r="U42" s="14"/>
      <c r="V42" s="15" t="s">
        <v>787</v>
      </c>
      <c r="W42" s="16"/>
      <c r="X42" s="17"/>
      <c r="Y42" s="8" t="s">
        <v>788</v>
      </c>
      <c r="Z42" s="8" t="str">
        <f ca="1">IF(W42=1,"Réalisée - efficacité à vérifier",IF(S42&lt;TODAY(),"Échéance dépassée - situation à confirmer",IF(W42="","Avancement non renseigné","À suivre")))</f>
        <v>Avancement non renseigné</v>
      </c>
    </row>
    <row r="43" spans="1:26" ht="78" x14ac:dyDescent="0.3">
      <c r="A43" s="7">
        <v>23</v>
      </c>
      <c r="B43" s="7" t="s">
        <v>17</v>
      </c>
      <c r="C43" s="7">
        <v>1.4</v>
      </c>
      <c r="D43" s="7" t="s">
        <v>229</v>
      </c>
      <c r="E43" s="7" t="s">
        <v>230</v>
      </c>
      <c r="F43" s="7" t="s">
        <v>231</v>
      </c>
      <c r="G43" s="7" t="s">
        <v>232</v>
      </c>
      <c r="H43" s="7" t="s">
        <v>35</v>
      </c>
      <c r="I43" s="7" t="s">
        <v>233</v>
      </c>
      <c r="J43" s="7" t="s">
        <v>234</v>
      </c>
      <c r="K43" s="7" t="s">
        <v>25</v>
      </c>
      <c r="L43" s="7" t="s">
        <v>49</v>
      </c>
      <c r="M43" s="7" t="s">
        <v>235</v>
      </c>
      <c r="N43" s="7" t="s">
        <v>28</v>
      </c>
      <c r="O43" s="7" t="s">
        <v>236</v>
      </c>
      <c r="P43" s="7" t="s">
        <v>237</v>
      </c>
      <c r="Q43" s="8" t="s">
        <v>746</v>
      </c>
      <c r="R43" s="13">
        <v>46317</v>
      </c>
      <c r="S43" s="13">
        <v>46477</v>
      </c>
      <c r="T43" s="8" t="s">
        <v>786</v>
      </c>
      <c r="U43" s="14"/>
      <c r="V43" s="15" t="s">
        <v>787</v>
      </c>
      <c r="W43" s="16"/>
      <c r="X43" s="17"/>
      <c r="Y43" s="8" t="s">
        <v>788</v>
      </c>
      <c r="Z43" s="8" t="str">
        <f ca="1">IF(W43=1,"Réalisée - efficacité à vérifier",IF(S43&lt;TODAY(),"Échéance dépassée - situation à confirmer",IF(W43="","Avancement non renseigné","À suivre")))</f>
        <v>Avancement non renseigné</v>
      </c>
    </row>
    <row r="46" spans="1:26" ht="16.2" x14ac:dyDescent="0.3">
      <c r="A46" s="1"/>
    </row>
  </sheetData>
  <dataValidations count="1">
    <dataValidation type="decimal" sqref="W39:W43 W28:W33 W17:W22 W6:W11" xr:uid="{00000000-0002-0000-0000-000000000000}">
      <formula1>0</formula1>
      <formula2>1</formula2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54"/>
  <sheetViews>
    <sheetView topLeftCell="A47" workbookViewId="0">
      <pane xSplit="1" topLeftCell="U1" activePane="topRight" state="frozen"/>
      <selection pane="topRight" activeCell="A46" sqref="A46:Z53"/>
    </sheetView>
  </sheetViews>
  <sheetFormatPr baseColWidth="10" defaultRowHeight="14.4" x14ac:dyDescent="0.3"/>
  <cols>
    <col min="2" max="2" width="19.6640625" customWidth="1"/>
    <col min="3" max="3" width="21.88671875" customWidth="1"/>
    <col min="4" max="4" width="28.33203125" customWidth="1"/>
    <col min="5" max="5" width="20.77734375" customWidth="1"/>
    <col min="6" max="6" width="29.5546875" customWidth="1"/>
    <col min="7" max="7" width="24.109375" customWidth="1"/>
    <col min="9" max="9" width="22.6640625" customWidth="1"/>
    <col min="10" max="10" width="14.5546875" customWidth="1"/>
    <col min="13" max="13" width="20.33203125" customWidth="1"/>
    <col min="15" max="15" width="21.21875" customWidth="1"/>
    <col min="16" max="16" width="22.21875" customWidth="1"/>
    <col min="17" max="26" width="27" customWidth="1"/>
  </cols>
  <sheetData>
    <row r="1" spans="1:26" ht="23.4" x14ac:dyDescent="0.3">
      <c r="A1" s="11" t="s">
        <v>238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26" ht="15.6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26" ht="18" x14ac:dyDescent="0.3">
      <c r="A3" s="10" t="s">
        <v>239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26" ht="15.6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26" s="19" customFormat="1" ht="58.05" customHeight="1" x14ac:dyDescent="0.3">
      <c r="A5" s="18" t="s">
        <v>1</v>
      </c>
      <c r="B5" s="18" t="s">
        <v>2</v>
      </c>
      <c r="C5" s="18" t="s">
        <v>3</v>
      </c>
      <c r="D5" s="18" t="s">
        <v>4</v>
      </c>
      <c r="E5" s="18" t="s">
        <v>5</v>
      </c>
      <c r="F5" s="18" t="s">
        <v>6</v>
      </c>
      <c r="G5" s="18" t="s">
        <v>7</v>
      </c>
      <c r="H5" s="18" t="s">
        <v>8</v>
      </c>
      <c r="I5" s="18" t="s">
        <v>9</v>
      </c>
      <c r="J5" s="18" t="s">
        <v>10</v>
      </c>
      <c r="K5" s="18" t="s">
        <v>11</v>
      </c>
      <c r="L5" s="18" t="s">
        <v>12</v>
      </c>
      <c r="M5" s="18" t="s">
        <v>13</v>
      </c>
      <c r="N5" s="18" t="s">
        <v>14</v>
      </c>
      <c r="O5" s="18" t="s">
        <v>15</v>
      </c>
      <c r="P5" s="18" t="s">
        <v>16</v>
      </c>
      <c r="Q5" s="18" t="s">
        <v>776</v>
      </c>
      <c r="R5" s="18" t="s">
        <v>777</v>
      </c>
      <c r="S5" s="18" t="s">
        <v>778</v>
      </c>
      <c r="T5" s="18" t="s">
        <v>779</v>
      </c>
      <c r="U5" s="18" t="s">
        <v>780</v>
      </c>
      <c r="V5" s="18" t="s">
        <v>781</v>
      </c>
      <c r="W5" s="18" t="s">
        <v>782</v>
      </c>
      <c r="X5" s="18" t="s">
        <v>783</v>
      </c>
      <c r="Y5" s="18" t="s">
        <v>784</v>
      </c>
      <c r="Z5" s="18" t="s">
        <v>785</v>
      </c>
    </row>
    <row r="6" spans="1:26" ht="62.4" x14ac:dyDescent="0.3">
      <c r="A6" s="8">
        <v>24</v>
      </c>
      <c r="B6" s="8" t="s">
        <v>240</v>
      </c>
      <c r="C6" s="8">
        <v>2.1</v>
      </c>
      <c r="D6" s="8" t="s">
        <v>241</v>
      </c>
      <c r="E6" s="8" t="s">
        <v>242</v>
      </c>
      <c r="F6" s="8" t="s">
        <v>243</v>
      </c>
      <c r="G6" s="8" t="s">
        <v>244</v>
      </c>
      <c r="H6" s="8" t="s">
        <v>245</v>
      </c>
      <c r="I6" s="8" t="s">
        <v>246</v>
      </c>
      <c r="J6" s="8" t="s">
        <v>247</v>
      </c>
      <c r="K6" s="8" t="s">
        <v>25</v>
      </c>
      <c r="L6" s="8">
        <v>2030</v>
      </c>
      <c r="M6" s="8" t="s">
        <v>248</v>
      </c>
      <c r="N6" s="8" t="s">
        <v>28</v>
      </c>
      <c r="O6" s="8" t="s">
        <v>249</v>
      </c>
      <c r="P6" s="8" t="s">
        <v>250</v>
      </c>
      <c r="Q6" s="8" t="s">
        <v>746</v>
      </c>
      <c r="R6" s="13">
        <v>46317</v>
      </c>
      <c r="S6" s="13">
        <v>47848</v>
      </c>
      <c r="T6" s="8" t="s">
        <v>786</v>
      </c>
      <c r="U6" s="14"/>
      <c r="V6" s="15" t="s">
        <v>787</v>
      </c>
      <c r="W6" s="16"/>
      <c r="X6" s="17"/>
      <c r="Y6" s="8" t="s">
        <v>788</v>
      </c>
      <c r="Z6" s="8" t="str">
        <f t="shared" ref="Z6:Z11" ca="1" si="0">IF(W6=1,"Réalisée - efficacité à vérifier",IF(S6&lt;TODAY(),"Échéance dépassée - situation à confirmer",IF(W6="","Avancement non renseigné","À suivre")))</f>
        <v>Avancement non renseigné</v>
      </c>
    </row>
    <row r="7" spans="1:26" ht="62.4" x14ac:dyDescent="0.3">
      <c r="A7" s="8">
        <v>25</v>
      </c>
      <c r="B7" s="8" t="s">
        <v>240</v>
      </c>
      <c r="C7" s="8">
        <v>2.1</v>
      </c>
      <c r="D7" s="8" t="s">
        <v>251</v>
      </c>
      <c r="E7" s="8" t="s">
        <v>252</v>
      </c>
      <c r="F7" s="8" t="s">
        <v>253</v>
      </c>
      <c r="G7" s="8" t="s">
        <v>254</v>
      </c>
      <c r="H7" s="8" t="s">
        <v>245</v>
      </c>
      <c r="I7" s="8" t="s">
        <v>255</v>
      </c>
      <c r="J7" s="8" t="s">
        <v>256</v>
      </c>
      <c r="K7" s="8" t="s">
        <v>48</v>
      </c>
      <c r="L7" s="8">
        <v>2028</v>
      </c>
      <c r="M7" s="8" t="s">
        <v>257</v>
      </c>
      <c r="N7" s="8" t="s">
        <v>109</v>
      </c>
      <c r="O7" s="8" t="s">
        <v>258</v>
      </c>
      <c r="P7" s="8" t="s">
        <v>259</v>
      </c>
      <c r="Q7" s="8" t="s">
        <v>746</v>
      </c>
      <c r="R7" s="13">
        <v>46317</v>
      </c>
      <c r="S7" s="13">
        <v>47118</v>
      </c>
      <c r="T7" s="8" t="s">
        <v>786</v>
      </c>
      <c r="U7" s="14"/>
      <c r="V7" s="15" t="s">
        <v>787</v>
      </c>
      <c r="W7" s="16"/>
      <c r="X7" s="17"/>
      <c r="Y7" s="8" t="s">
        <v>788</v>
      </c>
      <c r="Z7" s="8" t="str">
        <f t="shared" ca="1" si="0"/>
        <v>Avancement non renseigné</v>
      </c>
    </row>
    <row r="8" spans="1:26" ht="62.4" x14ac:dyDescent="0.3">
      <c r="A8" s="8">
        <v>26</v>
      </c>
      <c r="B8" s="8" t="s">
        <v>240</v>
      </c>
      <c r="C8" s="8">
        <v>2.1</v>
      </c>
      <c r="D8" s="8" t="s">
        <v>260</v>
      </c>
      <c r="E8" s="8" t="s">
        <v>261</v>
      </c>
      <c r="F8" s="8" t="s">
        <v>262</v>
      </c>
      <c r="G8" s="8" t="s">
        <v>263</v>
      </c>
      <c r="H8" s="8" t="s">
        <v>245</v>
      </c>
      <c r="I8" s="8" t="s">
        <v>264</v>
      </c>
      <c r="J8" s="8" t="s">
        <v>265</v>
      </c>
      <c r="K8" s="8" t="s">
        <v>48</v>
      </c>
      <c r="L8" s="8">
        <v>2027</v>
      </c>
      <c r="M8" s="8" t="s">
        <v>266</v>
      </c>
      <c r="N8" s="8" t="s">
        <v>28</v>
      </c>
      <c r="O8" s="8" t="s">
        <v>267</v>
      </c>
      <c r="P8" s="8" t="s">
        <v>268</v>
      </c>
      <c r="Q8" s="8" t="s">
        <v>746</v>
      </c>
      <c r="R8" s="13">
        <v>46317</v>
      </c>
      <c r="S8" s="13">
        <v>46752</v>
      </c>
      <c r="T8" s="8" t="s">
        <v>786</v>
      </c>
      <c r="U8" s="14"/>
      <c r="V8" s="15" t="s">
        <v>787</v>
      </c>
      <c r="W8" s="16"/>
      <c r="X8" s="17"/>
      <c r="Y8" s="8" t="s">
        <v>788</v>
      </c>
      <c r="Z8" s="8" t="str">
        <f t="shared" ca="1" si="0"/>
        <v>Avancement non renseigné</v>
      </c>
    </row>
    <row r="9" spans="1:26" ht="62.4" x14ac:dyDescent="0.3">
      <c r="A9" s="8">
        <v>27</v>
      </c>
      <c r="B9" s="8" t="s">
        <v>240</v>
      </c>
      <c r="C9" s="8">
        <v>2.1</v>
      </c>
      <c r="D9" s="8" t="s">
        <v>269</v>
      </c>
      <c r="E9" s="8" t="s">
        <v>270</v>
      </c>
      <c r="F9" s="8" t="s">
        <v>271</v>
      </c>
      <c r="G9" s="8" t="s">
        <v>272</v>
      </c>
      <c r="H9" s="8" t="s">
        <v>245</v>
      </c>
      <c r="I9" s="8" t="s">
        <v>273</v>
      </c>
      <c r="J9" s="8" t="s">
        <v>274</v>
      </c>
      <c r="K9" s="8" t="s">
        <v>48</v>
      </c>
      <c r="L9" s="8">
        <v>2030</v>
      </c>
      <c r="M9" s="8" t="s">
        <v>275</v>
      </c>
      <c r="N9" s="8" t="s">
        <v>109</v>
      </c>
      <c r="O9" s="8" t="s">
        <v>276</v>
      </c>
      <c r="P9" s="8" t="s">
        <v>277</v>
      </c>
      <c r="Q9" s="8" t="s">
        <v>746</v>
      </c>
      <c r="R9" s="13">
        <v>46317</v>
      </c>
      <c r="S9" s="13">
        <v>47848</v>
      </c>
      <c r="T9" s="8" t="s">
        <v>786</v>
      </c>
      <c r="U9" s="14"/>
      <c r="V9" s="15" t="s">
        <v>787</v>
      </c>
      <c r="W9" s="16"/>
      <c r="X9" s="17"/>
      <c r="Y9" s="8" t="s">
        <v>788</v>
      </c>
      <c r="Z9" s="8" t="str">
        <f t="shared" ca="1" si="0"/>
        <v>Avancement non renseigné</v>
      </c>
    </row>
    <row r="10" spans="1:26" ht="62.4" x14ac:dyDescent="0.3">
      <c r="A10" s="8">
        <v>28</v>
      </c>
      <c r="B10" s="8" t="s">
        <v>240</v>
      </c>
      <c r="C10" s="8">
        <v>2.1</v>
      </c>
      <c r="D10" s="8" t="s">
        <v>278</v>
      </c>
      <c r="E10" s="8" t="s">
        <v>279</v>
      </c>
      <c r="F10" s="8" t="s">
        <v>280</v>
      </c>
      <c r="G10" s="8" t="s">
        <v>281</v>
      </c>
      <c r="H10" s="8" t="s">
        <v>35</v>
      </c>
      <c r="I10" s="8" t="s">
        <v>282</v>
      </c>
      <c r="J10" s="8" t="s">
        <v>283</v>
      </c>
      <c r="K10" s="8" t="s">
        <v>48</v>
      </c>
      <c r="L10" s="8">
        <v>2027</v>
      </c>
      <c r="M10" s="8" t="s">
        <v>284</v>
      </c>
      <c r="N10" s="8" t="s">
        <v>28</v>
      </c>
      <c r="O10" s="8" t="s">
        <v>285</v>
      </c>
      <c r="P10" s="8" t="s">
        <v>286</v>
      </c>
      <c r="Q10" s="8" t="s">
        <v>746</v>
      </c>
      <c r="R10" s="13">
        <v>46317</v>
      </c>
      <c r="S10" s="13">
        <v>46752</v>
      </c>
      <c r="T10" s="8" t="s">
        <v>786</v>
      </c>
      <c r="U10" s="14"/>
      <c r="V10" s="15" t="s">
        <v>787</v>
      </c>
      <c r="W10" s="16"/>
      <c r="X10" s="17"/>
      <c r="Y10" s="8" t="s">
        <v>788</v>
      </c>
      <c r="Z10" s="8" t="str">
        <f t="shared" ca="1" si="0"/>
        <v>Avancement non renseigné</v>
      </c>
    </row>
    <row r="11" spans="1:26" ht="62.4" x14ac:dyDescent="0.3">
      <c r="A11" s="8">
        <v>29</v>
      </c>
      <c r="B11" s="8" t="s">
        <v>240</v>
      </c>
      <c r="C11" s="8">
        <v>2.1</v>
      </c>
      <c r="D11" s="8" t="s">
        <v>287</v>
      </c>
      <c r="E11" s="8" t="s">
        <v>288</v>
      </c>
      <c r="F11" s="8" t="s">
        <v>289</v>
      </c>
      <c r="G11" s="8" t="s">
        <v>290</v>
      </c>
      <c r="H11" s="8" t="s">
        <v>245</v>
      </c>
      <c r="I11" s="8" t="s">
        <v>291</v>
      </c>
      <c r="J11" s="8" t="s">
        <v>292</v>
      </c>
      <c r="K11" s="8" t="s">
        <v>25</v>
      </c>
      <c r="L11" s="8">
        <v>2028</v>
      </c>
      <c r="M11" s="8" t="s">
        <v>293</v>
      </c>
      <c r="N11" s="8" t="s">
        <v>109</v>
      </c>
      <c r="O11" s="8" t="s">
        <v>294</v>
      </c>
      <c r="P11" s="8" t="s">
        <v>295</v>
      </c>
      <c r="Q11" s="8" t="s">
        <v>746</v>
      </c>
      <c r="R11" s="13">
        <v>46317</v>
      </c>
      <c r="S11" s="13">
        <v>47118</v>
      </c>
      <c r="T11" s="8" t="s">
        <v>786</v>
      </c>
      <c r="U11" s="14"/>
      <c r="V11" s="15" t="s">
        <v>787</v>
      </c>
      <c r="W11" s="16"/>
      <c r="X11" s="17"/>
      <c r="Y11" s="8" t="s">
        <v>788</v>
      </c>
      <c r="Z11" s="8" t="str">
        <f t="shared" ca="1" si="0"/>
        <v>Avancement non renseigné</v>
      </c>
    </row>
    <row r="12" spans="1:26" ht="15.6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26" ht="15.6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26" ht="18" x14ac:dyDescent="0.3">
      <c r="A14" s="10" t="s">
        <v>296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26" ht="15.6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26" s="19" customFormat="1" ht="58.05" customHeight="1" x14ac:dyDescent="0.3">
      <c r="A16" s="18" t="s">
        <v>1</v>
      </c>
      <c r="B16" s="18" t="s">
        <v>2</v>
      </c>
      <c r="C16" s="18" t="s">
        <v>3</v>
      </c>
      <c r="D16" s="18" t="s">
        <v>4</v>
      </c>
      <c r="E16" s="18" t="s">
        <v>5</v>
      </c>
      <c r="F16" s="18" t="s">
        <v>6</v>
      </c>
      <c r="G16" s="18" t="s">
        <v>7</v>
      </c>
      <c r="H16" s="18" t="s">
        <v>8</v>
      </c>
      <c r="I16" s="18" t="s">
        <v>9</v>
      </c>
      <c r="J16" s="18" t="s">
        <v>10</v>
      </c>
      <c r="K16" s="18" t="s">
        <v>11</v>
      </c>
      <c r="L16" s="18" t="s">
        <v>12</v>
      </c>
      <c r="M16" s="18" t="s">
        <v>13</v>
      </c>
      <c r="N16" s="18" t="s">
        <v>14</v>
      </c>
      <c r="O16" s="18" t="s">
        <v>15</v>
      </c>
      <c r="P16" s="18" t="s">
        <v>16</v>
      </c>
      <c r="Q16" s="18" t="s">
        <v>776</v>
      </c>
      <c r="R16" s="18" t="s">
        <v>777</v>
      </c>
      <c r="S16" s="18" t="s">
        <v>778</v>
      </c>
      <c r="T16" s="18" t="s">
        <v>779</v>
      </c>
      <c r="U16" s="18" t="s">
        <v>780</v>
      </c>
      <c r="V16" s="18" t="s">
        <v>781</v>
      </c>
      <c r="W16" s="18" t="s">
        <v>782</v>
      </c>
      <c r="X16" s="18" t="s">
        <v>783</v>
      </c>
      <c r="Y16" s="18" t="s">
        <v>784</v>
      </c>
      <c r="Z16" s="18" t="s">
        <v>785</v>
      </c>
    </row>
    <row r="17" spans="1:26" ht="62.4" x14ac:dyDescent="0.3">
      <c r="A17" s="8">
        <v>30</v>
      </c>
      <c r="B17" s="8" t="s">
        <v>240</v>
      </c>
      <c r="C17" s="8">
        <v>2.2000000000000002</v>
      </c>
      <c r="D17" s="8" t="s">
        <v>297</v>
      </c>
      <c r="E17" s="8" t="s">
        <v>298</v>
      </c>
      <c r="F17" s="8" t="s">
        <v>299</v>
      </c>
      <c r="G17" s="8" t="s">
        <v>300</v>
      </c>
      <c r="H17" s="8" t="s">
        <v>245</v>
      </c>
      <c r="I17" s="8" t="s">
        <v>291</v>
      </c>
      <c r="J17" s="8" t="s">
        <v>301</v>
      </c>
      <c r="K17" s="8" t="s">
        <v>25</v>
      </c>
      <c r="L17" s="8">
        <v>2027</v>
      </c>
      <c r="M17" s="8" t="s">
        <v>302</v>
      </c>
      <c r="N17" s="8" t="s">
        <v>28</v>
      </c>
      <c r="O17" s="8" t="s">
        <v>303</v>
      </c>
      <c r="P17" s="8" t="s">
        <v>304</v>
      </c>
      <c r="Q17" s="8" t="s">
        <v>746</v>
      </c>
      <c r="R17" s="13">
        <v>46317</v>
      </c>
      <c r="S17" s="13">
        <v>46752</v>
      </c>
      <c r="T17" s="8" t="s">
        <v>786</v>
      </c>
      <c r="U17" s="14"/>
      <c r="V17" s="15" t="s">
        <v>787</v>
      </c>
      <c r="W17" s="16"/>
      <c r="X17" s="17"/>
      <c r="Y17" s="8" t="s">
        <v>788</v>
      </c>
      <c r="Z17" s="8" t="str">
        <f ca="1">IF(W17=1,"Réalisée - efficacité à vérifier",IF(S17&lt;TODAY(),"Échéance dépassée - situation à confirmer",IF(W17="","Avancement non renseigné","À suivre")))</f>
        <v>Avancement non renseigné</v>
      </c>
    </row>
    <row r="18" spans="1:26" ht="62.4" x14ac:dyDescent="0.3">
      <c r="A18" s="8">
        <v>31</v>
      </c>
      <c r="B18" s="8" t="s">
        <v>240</v>
      </c>
      <c r="C18" s="8">
        <v>2.2000000000000002</v>
      </c>
      <c r="D18" s="8" t="s">
        <v>305</v>
      </c>
      <c r="E18" s="8" t="s">
        <v>306</v>
      </c>
      <c r="F18" s="8" t="s">
        <v>307</v>
      </c>
      <c r="G18" s="8" t="s">
        <v>308</v>
      </c>
      <c r="H18" s="8" t="s">
        <v>291</v>
      </c>
      <c r="I18" s="8" t="s">
        <v>309</v>
      </c>
      <c r="J18" s="8" t="s">
        <v>310</v>
      </c>
      <c r="K18" s="8" t="s">
        <v>48</v>
      </c>
      <c r="L18" s="8" t="s">
        <v>311</v>
      </c>
      <c r="M18" s="8" t="s">
        <v>312</v>
      </c>
      <c r="N18" s="8" t="s">
        <v>28</v>
      </c>
      <c r="O18" s="8" t="s">
        <v>313</v>
      </c>
      <c r="P18" s="8" t="s">
        <v>314</v>
      </c>
      <c r="Q18" s="8" t="s">
        <v>746</v>
      </c>
      <c r="R18" s="13">
        <v>46317</v>
      </c>
      <c r="S18" s="13">
        <v>46387</v>
      </c>
      <c r="T18" s="8" t="s">
        <v>793</v>
      </c>
      <c r="U18" s="14"/>
      <c r="V18" s="15" t="s">
        <v>787</v>
      </c>
      <c r="W18" s="16"/>
      <c r="X18" s="17"/>
      <c r="Y18" s="8" t="s">
        <v>788</v>
      </c>
      <c r="Z18" s="8" t="str">
        <f ca="1">IF(W18=1,"Réalisée - efficacité à vérifier",IF(S18&lt;TODAY(),"Échéance dépassée - situation à confirmer",IF(W18="","Avancement non renseigné","À suivre")))</f>
        <v>Avancement non renseigné</v>
      </c>
    </row>
    <row r="19" spans="1:26" ht="62.4" x14ac:dyDescent="0.3">
      <c r="A19" s="8">
        <v>32</v>
      </c>
      <c r="B19" s="8" t="s">
        <v>240</v>
      </c>
      <c r="C19" s="8">
        <v>2.2000000000000002</v>
      </c>
      <c r="D19" s="8" t="s">
        <v>315</v>
      </c>
      <c r="E19" s="8" t="s">
        <v>316</v>
      </c>
      <c r="F19" s="8" t="s">
        <v>317</v>
      </c>
      <c r="G19" s="8" t="s">
        <v>318</v>
      </c>
      <c r="H19" s="8" t="s">
        <v>245</v>
      </c>
      <c r="I19" s="8" t="s">
        <v>319</v>
      </c>
      <c r="J19" s="8" t="s">
        <v>320</v>
      </c>
      <c r="K19" s="8" t="s">
        <v>79</v>
      </c>
      <c r="L19" s="8">
        <v>2027</v>
      </c>
      <c r="M19" s="8" t="s">
        <v>321</v>
      </c>
      <c r="N19" s="8" t="s">
        <v>28</v>
      </c>
      <c r="O19" s="8" t="s">
        <v>322</v>
      </c>
      <c r="P19" s="8" t="s">
        <v>323</v>
      </c>
      <c r="Q19" s="8" t="s">
        <v>746</v>
      </c>
      <c r="R19" s="13">
        <v>46317</v>
      </c>
      <c r="S19" s="13">
        <v>46752</v>
      </c>
      <c r="T19" s="8" t="s">
        <v>786</v>
      </c>
      <c r="U19" s="14"/>
      <c r="V19" s="15" t="s">
        <v>787</v>
      </c>
      <c r="W19" s="16"/>
      <c r="X19" s="17"/>
      <c r="Y19" s="8" t="s">
        <v>788</v>
      </c>
      <c r="Z19" s="8" t="str">
        <f ca="1">IF(W19=1,"Réalisée - efficacité à vérifier",IF(S19&lt;TODAY(),"Échéance dépassée - situation à confirmer",IF(W19="","Avancement non renseigné","À suivre")))</f>
        <v>Avancement non renseigné</v>
      </c>
    </row>
    <row r="20" spans="1:26" ht="62.4" x14ac:dyDescent="0.3">
      <c r="A20" s="8">
        <v>33</v>
      </c>
      <c r="B20" s="8" t="s">
        <v>240</v>
      </c>
      <c r="C20" s="8">
        <v>2.2000000000000002</v>
      </c>
      <c r="D20" s="8" t="s">
        <v>324</v>
      </c>
      <c r="E20" s="8" t="s">
        <v>325</v>
      </c>
      <c r="F20" s="8" t="s">
        <v>326</v>
      </c>
      <c r="G20" s="8" t="s">
        <v>327</v>
      </c>
      <c r="H20" s="8" t="s">
        <v>245</v>
      </c>
      <c r="I20" s="8" t="s">
        <v>291</v>
      </c>
      <c r="J20" s="8" t="s">
        <v>328</v>
      </c>
      <c r="K20" s="8" t="s">
        <v>48</v>
      </c>
      <c r="L20" s="8">
        <v>2026</v>
      </c>
      <c r="M20" s="8" t="s">
        <v>329</v>
      </c>
      <c r="N20" s="8" t="s">
        <v>109</v>
      </c>
      <c r="O20" s="8" t="s">
        <v>330</v>
      </c>
      <c r="P20" s="8" t="s">
        <v>331</v>
      </c>
      <c r="Q20" s="8" t="s">
        <v>746</v>
      </c>
      <c r="R20" s="13">
        <v>46317</v>
      </c>
      <c r="S20" s="13">
        <v>46387</v>
      </c>
      <c r="T20" s="8" t="s">
        <v>786</v>
      </c>
      <c r="U20" s="14"/>
      <c r="V20" s="15" t="s">
        <v>787</v>
      </c>
      <c r="W20" s="16"/>
      <c r="X20" s="17"/>
      <c r="Y20" s="8" t="s">
        <v>788</v>
      </c>
      <c r="Z20" s="8" t="str">
        <f ca="1">IF(W20=1,"Réalisée - efficacité à vérifier",IF(S20&lt;TODAY(),"Échéance dépassée - situation à confirmer",IF(W20="","Avancement non renseigné","À suivre")))</f>
        <v>Avancement non renseigné</v>
      </c>
    </row>
    <row r="21" spans="1:26" ht="62.4" x14ac:dyDescent="0.3">
      <c r="A21" s="8">
        <v>34</v>
      </c>
      <c r="B21" s="8" t="s">
        <v>240</v>
      </c>
      <c r="C21" s="8">
        <v>2.2000000000000002</v>
      </c>
      <c r="D21" s="8" t="s">
        <v>332</v>
      </c>
      <c r="E21" s="8" t="s">
        <v>333</v>
      </c>
      <c r="F21" s="8" t="s">
        <v>334</v>
      </c>
      <c r="G21" s="8" t="s">
        <v>335</v>
      </c>
      <c r="H21" s="8" t="s">
        <v>57</v>
      </c>
      <c r="I21" s="8" t="s">
        <v>291</v>
      </c>
      <c r="J21" s="8" t="s">
        <v>336</v>
      </c>
      <c r="K21" s="8" t="s">
        <v>79</v>
      </c>
      <c r="L21" s="8">
        <v>2027</v>
      </c>
      <c r="M21" s="8" t="s">
        <v>337</v>
      </c>
      <c r="N21" s="8" t="s">
        <v>28</v>
      </c>
      <c r="O21" s="8" t="s">
        <v>219</v>
      </c>
      <c r="P21" s="8" t="s">
        <v>338</v>
      </c>
      <c r="Q21" s="8" t="s">
        <v>746</v>
      </c>
      <c r="R21" s="13">
        <v>46317</v>
      </c>
      <c r="S21" s="13">
        <v>46752</v>
      </c>
      <c r="T21" s="8" t="s">
        <v>786</v>
      </c>
      <c r="U21" s="14"/>
      <c r="V21" s="15" t="s">
        <v>787</v>
      </c>
      <c r="W21" s="16"/>
      <c r="X21" s="17"/>
      <c r="Y21" s="8" t="s">
        <v>788</v>
      </c>
      <c r="Z21" s="8" t="str">
        <f ca="1">IF(W21=1,"Réalisée - efficacité à vérifier",IF(S21&lt;TODAY(),"Échéance dépassée - situation à confirmer",IF(W21="","Avancement non renseigné","À suivre")))</f>
        <v>Avancement non renseigné</v>
      </c>
    </row>
    <row r="22" spans="1:26" ht="15.6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26" ht="15.6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26" ht="18" x14ac:dyDescent="0.3">
      <c r="A24" s="10" t="s">
        <v>339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26" ht="15.6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26" s="19" customFormat="1" ht="58.05" customHeight="1" x14ac:dyDescent="0.3">
      <c r="A26" s="18" t="s">
        <v>1</v>
      </c>
      <c r="B26" s="18" t="s">
        <v>2</v>
      </c>
      <c r="C26" s="18" t="s">
        <v>3</v>
      </c>
      <c r="D26" s="18" t="s">
        <v>4</v>
      </c>
      <c r="E26" s="18" t="s">
        <v>5</v>
      </c>
      <c r="F26" s="18" t="s">
        <v>6</v>
      </c>
      <c r="G26" s="18" t="s">
        <v>7</v>
      </c>
      <c r="H26" s="18" t="s">
        <v>8</v>
      </c>
      <c r="I26" s="18" t="s">
        <v>9</v>
      </c>
      <c r="J26" s="18" t="s">
        <v>10</v>
      </c>
      <c r="K26" s="18" t="s">
        <v>11</v>
      </c>
      <c r="L26" s="18" t="s">
        <v>12</v>
      </c>
      <c r="M26" s="18" t="s">
        <v>13</v>
      </c>
      <c r="N26" s="18" t="s">
        <v>14</v>
      </c>
      <c r="O26" s="18" t="s">
        <v>15</v>
      </c>
      <c r="P26" s="18" t="s">
        <v>16</v>
      </c>
      <c r="Q26" s="18" t="s">
        <v>776</v>
      </c>
      <c r="R26" s="18" t="s">
        <v>777</v>
      </c>
      <c r="S26" s="18" t="s">
        <v>778</v>
      </c>
      <c r="T26" s="18" t="s">
        <v>779</v>
      </c>
      <c r="U26" s="18" t="s">
        <v>780</v>
      </c>
      <c r="V26" s="18" t="s">
        <v>781</v>
      </c>
      <c r="W26" s="18" t="s">
        <v>782</v>
      </c>
      <c r="X26" s="18" t="s">
        <v>783</v>
      </c>
      <c r="Y26" s="18" t="s">
        <v>784</v>
      </c>
      <c r="Z26" s="18" t="s">
        <v>785</v>
      </c>
    </row>
    <row r="27" spans="1:26" ht="62.4" x14ac:dyDescent="0.3">
      <c r="A27" s="8">
        <v>35</v>
      </c>
      <c r="B27" s="8" t="s">
        <v>240</v>
      </c>
      <c r="C27" s="8">
        <v>2.2999999999999998</v>
      </c>
      <c r="D27" s="8" t="s">
        <v>340</v>
      </c>
      <c r="E27" s="8" t="s">
        <v>341</v>
      </c>
      <c r="F27" s="8" t="s">
        <v>342</v>
      </c>
      <c r="G27" s="8" t="s">
        <v>343</v>
      </c>
      <c r="H27" s="8" t="s">
        <v>245</v>
      </c>
      <c r="I27" s="8" t="s">
        <v>291</v>
      </c>
      <c r="J27" s="8" t="s">
        <v>344</v>
      </c>
      <c r="K27" s="8" t="s">
        <v>25</v>
      </c>
      <c r="L27" s="8">
        <v>2026</v>
      </c>
      <c r="M27" s="8" t="s">
        <v>108</v>
      </c>
      <c r="N27" s="8" t="s">
        <v>109</v>
      </c>
      <c r="O27" s="8" t="s">
        <v>110</v>
      </c>
      <c r="P27" s="8" t="s">
        <v>345</v>
      </c>
      <c r="Q27" s="8" t="s">
        <v>746</v>
      </c>
      <c r="R27" s="13">
        <v>46317</v>
      </c>
      <c r="S27" s="13">
        <v>46387</v>
      </c>
      <c r="T27" s="8" t="s">
        <v>786</v>
      </c>
      <c r="U27" s="14"/>
      <c r="V27" s="15" t="s">
        <v>787</v>
      </c>
      <c r="W27" s="16"/>
      <c r="X27" s="17"/>
      <c r="Y27" s="8" t="s">
        <v>788</v>
      </c>
      <c r="Z27" s="8" t="str">
        <f ca="1">IF(W27=1,"Réalisée - efficacité à vérifier",IF(S27&lt;TODAY(),"Échéance dépassée - situation à confirmer",IF(W27="","Avancement non renseigné","À suivre")))</f>
        <v>Avancement non renseigné</v>
      </c>
    </row>
    <row r="28" spans="1:26" ht="62.4" x14ac:dyDescent="0.3">
      <c r="A28" s="8">
        <v>36</v>
      </c>
      <c r="B28" s="8" t="s">
        <v>240</v>
      </c>
      <c r="C28" s="8">
        <v>2.2999999999999998</v>
      </c>
      <c r="D28" s="8" t="s">
        <v>346</v>
      </c>
      <c r="E28" s="8" t="s">
        <v>347</v>
      </c>
      <c r="F28" s="8" t="s">
        <v>348</v>
      </c>
      <c r="G28" s="8" t="s">
        <v>349</v>
      </c>
      <c r="H28" s="8" t="s">
        <v>245</v>
      </c>
      <c r="I28" s="8" t="s">
        <v>35</v>
      </c>
      <c r="J28" s="8" t="s">
        <v>350</v>
      </c>
      <c r="K28" s="8" t="s">
        <v>48</v>
      </c>
      <c r="L28" s="8">
        <v>2027</v>
      </c>
      <c r="M28" s="8" t="s">
        <v>351</v>
      </c>
      <c r="N28" s="8" t="s">
        <v>109</v>
      </c>
      <c r="O28" s="8" t="s">
        <v>352</v>
      </c>
      <c r="P28" s="8" t="s">
        <v>353</v>
      </c>
      <c r="Q28" s="8" t="s">
        <v>746</v>
      </c>
      <c r="R28" s="13">
        <v>46317</v>
      </c>
      <c r="S28" s="13">
        <v>46752</v>
      </c>
      <c r="T28" s="8" t="s">
        <v>786</v>
      </c>
      <c r="U28" s="14"/>
      <c r="V28" s="15" t="s">
        <v>787</v>
      </c>
      <c r="W28" s="16"/>
      <c r="X28" s="17"/>
      <c r="Y28" s="8" t="s">
        <v>788</v>
      </c>
      <c r="Z28" s="8" t="str">
        <f ca="1">IF(W28=1,"Réalisée - efficacité à vérifier",IF(S28&lt;TODAY(),"Échéance dépassée - situation à confirmer",IF(W28="","Avancement non renseigné","À suivre")))</f>
        <v>Avancement non renseigné</v>
      </c>
    </row>
    <row r="29" spans="1:26" ht="62.4" x14ac:dyDescent="0.3">
      <c r="A29" s="8">
        <v>37</v>
      </c>
      <c r="B29" s="8" t="s">
        <v>240</v>
      </c>
      <c r="C29" s="8">
        <v>2.2999999999999998</v>
      </c>
      <c r="D29" s="8" t="s">
        <v>354</v>
      </c>
      <c r="E29" s="8" t="s">
        <v>355</v>
      </c>
      <c r="F29" s="8" t="s">
        <v>356</v>
      </c>
      <c r="G29" s="8" t="s">
        <v>357</v>
      </c>
      <c r="H29" s="8" t="s">
        <v>57</v>
      </c>
      <c r="I29" s="8" t="s">
        <v>291</v>
      </c>
      <c r="J29" s="8" t="s">
        <v>358</v>
      </c>
      <c r="K29" s="8" t="s">
        <v>79</v>
      </c>
      <c r="L29" s="8">
        <v>2028</v>
      </c>
      <c r="M29" s="8" t="s">
        <v>359</v>
      </c>
      <c r="N29" s="8" t="s">
        <v>28</v>
      </c>
      <c r="O29" s="8" t="s">
        <v>322</v>
      </c>
      <c r="P29" s="8" t="s">
        <v>360</v>
      </c>
      <c r="Q29" s="8" t="s">
        <v>746</v>
      </c>
      <c r="R29" s="13">
        <v>46317</v>
      </c>
      <c r="S29" s="13">
        <v>47118</v>
      </c>
      <c r="T29" s="8" t="s">
        <v>786</v>
      </c>
      <c r="U29" s="14"/>
      <c r="V29" s="15" t="s">
        <v>787</v>
      </c>
      <c r="W29" s="16"/>
      <c r="X29" s="17"/>
      <c r="Y29" s="8" t="s">
        <v>788</v>
      </c>
      <c r="Z29" s="8" t="str">
        <f ca="1">IF(W29=1,"Réalisée - efficacité à vérifier",IF(S29&lt;TODAY(),"Échéance dépassée - situation à confirmer",IF(W29="","Avancement non renseigné","À suivre")))</f>
        <v>Avancement non renseigné</v>
      </c>
    </row>
    <row r="30" spans="1:26" ht="62.4" x14ac:dyDescent="0.3">
      <c r="A30" s="8">
        <v>38</v>
      </c>
      <c r="B30" s="8" t="s">
        <v>240</v>
      </c>
      <c r="C30" s="8">
        <v>2.2999999999999998</v>
      </c>
      <c r="D30" s="8" t="s">
        <v>361</v>
      </c>
      <c r="E30" s="8" t="s">
        <v>362</v>
      </c>
      <c r="F30" s="8" t="s">
        <v>363</v>
      </c>
      <c r="G30" s="8" t="s">
        <v>364</v>
      </c>
      <c r="H30" s="8" t="s">
        <v>35</v>
      </c>
      <c r="I30" s="8" t="s">
        <v>291</v>
      </c>
      <c r="J30" s="8" t="s">
        <v>365</v>
      </c>
      <c r="K30" s="8" t="s">
        <v>48</v>
      </c>
      <c r="L30" s="8" t="s">
        <v>69</v>
      </c>
      <c r="M30" s="8" t="s">
        <v>366</v>
      </c>
      <c r="N30" s="8" t="s">
        <v>28</v>
      </c>
      <c r="O30" s="8" t="s">
        <v>367</v>
      </c>
      <c r="P30" s="8" t="s">
        <v>368</v>
      </c>
      <c r="Q30" s="8" t="s">
        <v>746</v>
      </c>
      <c r="R30" s="13">
        <v>46317</v>
      </c>
      <c r="S30" s="13">
        <v>46387</v>
      </c>
      <c r="T30" s="8" t="s">
        <v>790</v>
      </c>
      <c r="U30" s="14"/>
      <c r="V30" s="15" t="s">
        <v>787</v>
      </c>
      <c r="W30" s="16"/>
      <c r="X30" s="17"/>
      <c r="Y30" s="8" t="s">
        <v>788</v>
      </c>
      <c r="Z30" s="8" t="str">
        <f ca="1">IF(W30=1,"Réalisée - efficacité à vérifier",IF(S30&lt;TODAY(),"Échéance dépassée - situation à confirmer",IF(W30="","Avancement non renseigné","À suivre")))</f>
        <v>Avancement non renseigné</v>
      </c>
    </row>
    <row r="31" spans="1:26" ht="62.4" x14ac:dyDescent="0.3">
      <c r="A31" s="8">
        <v>39</v>
      </c>
      <c r="B31" s="8" t="s">
        <v>240</v>
      </c>
      <c r="C31" s="8">
        <v>2.2999999999999998</v>
      </c>
      <c r="D31" s="8" t="s">
        <v>369</v>
      </c>
      <c r="E31" s="8" t="s">
        <v>370</v>
      </c>
      <c r="F31" s="8" t="s">
        <v>371</v>
      </c>
      <c r="G31" s="8" t="s">
        <v>372</v>
      </c>
      <c r="H31" s="8" t="s">
        <v>245</v>
      </c>
      <c r="I31" s="8" t="s">
        <v>57</v>
      </c>
      <c r="J31" s="8" t="s">
        <v>219</v>
      </c>
      <c r="K31" s="8" t="s">
        <v>25</v>
      </c>
      <c r="L31" s="8">
        <v>2027</v>
      </c>
      <c r="M31" s="8" t="s">
        <v>373</v>
      </c>
      <c r="N31" s="8" t="s">
        <v>109</v>
      </c>
      <c r="O31" s="8" t="s">
        <v>374</v>
      </c>
      <c r="P31" s="8" t="s">
        <v>72</v>
      </c>
      <c r="Q31" s="8" t="s">
        <v>746</v>
      </c>
      <c r="R31" s="13">
        <v>46317</v>
      </c>
      <c r="S31" s="13">
        <v>46752</v>
      </c>
      <c r="T31" s="8" t="s">
        <v>786</v>
      </c>
      <c r="U31" s="14"/>
      <c r="V31" s="15" t="s">
        <v>787</v>
      </c>
      <c r="W31" s="16"/>
      <c r="X31" s="17"/>
      <c r="Y31" s="8" t="s">
        <v>788</v>
      </c>
      <c r="Z31" s="8" t="str">
        <f ca="1">IF(W31=1,"Réalisée - efficacité à vérifier",IF(S31&lt;TODAY(),"Échéance dépassée - situation à confirmer",IF(W31="","Avancement non renseigné","À suivre")))</f>
        <v>Avancement non renseigné</v>
      </c>
    </row>
    <row r="32" spans="1:26" ht="15.6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26" ht="15.6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26" ht="18" x14ac:dyDescent="0.3">
      <c r="A34" s="10" t="s">
        <v>375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26" ht="15.6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26" s="19" customFormat="1" ht="58.05" customHeight="1" x14ac:dyDescent="0.3">
      <c r="A36" s="18" t="s">
        <v>1</v>
      </c>
      <c r="B36" s="18" t="s">
        <v>2</v>
      </c>
      <c r="C36" s="18" t="s">
        <v>3</v>
      </c>
      <c r="D36" s="18" t="s">
        <v>4</v>
      </c>
      <c r="E36" s="18" t="s">
        <v>5</v>
      </c>
      <c r="F36" s="18" t="s">
        <v>6</v>
      </c>
      <c r="G36" s="18" t="s">
        <v>7</v>
      </c>
      <c r="H36" s="18" t="s">
        <v>8</v>
      </c>
      <c r="I36" s="18" t="s">
        <v>9</v>
      </c>
      <c r="J36" s="18" t="s">
        <v>10</v>
      </c>
      <c r="K36" s="18" t="s">
        <v>11</v>
      </c>
      <c r="L36" s="18" t="s">
        <v>12</v>
      </c>
      <c r="M36" s="18" t="s">
        <v>13</v>
      </c>
      <c r="N36" s="18" t="s">
        <v>14</v>
      </c>
      <c r="O36" s="18" t="s">
        <v>15</v>
      </c>
      <c r="P36" s="18" t="s">
        <v>16</v>
      </c>
      <c r="Q36" s="18" t="s">
        <v>776</v>
      </c>
      <c r="R36" s="18" t="s">
        <v>777</v>
      </c>
      <c r="S36" s="18" t="s">
        <v>778</v>
      </c>
      <c r="T36" s="18" t="s">
        <v>779</v>
      </c>
      <c r="U36" s="18" t="s">
        <v>780</v>
      </c>
      <c r="V36" s="18" t="s">
        <v>781</v>
      </c>
      <c r="W36" s="18" t="s">
        <v>782</v>
      </c>
      <c r="X36" s="18" t="s">
        <v>783</v>
      </c>
      <c r="Y36" s="18" t="s">
        <v>784</v>
      </c>
      <c r="Z36" s="18" t="s">
        <v>785</v>
      </c>
    </row>
    <row r="37" spans="1:26" ht="62.4" x14ac:dyDescent="0.3">
      <c r="A37" s="8">
        <v>40</v>
      </c>
      <c r="B37" s="8" t="s">
        <v>240</v>
      </c>
      <c r="C37" s="8">
        <v>2.4</v>
      </c>
      <c r="D37" s="8" t="s">
        <v>376</v>
      </c>
      <c r="E37" s="8" t="s">
        <v>377</v>
      </c>
      <c r="F37" s="8" t="s">
        <v>378</v>
      </c>
      <c r="G37" s="8" t="s">
        <v>379</v>
      </c>
      <c r="H37" s="8" t="s">
        <v>215</v>
      </c>
      <c r="I37" s="8" t="s">
        <v>380</v>
      </c>
      <c r="J37" s="8" t="s">
        <v>381</v>
      </c>
      <c r="K37" s="8" t="s">
        <v>48</v>
      </c>
      <c r="L37" s="8">
        <v>2027</v>
      </c>
      <c r="M37" s="8" t="s">
        <v>382</v>
      </c>
      <c r="N37" s="8" t="s">
        <v>28</v>
      </c>
      <c r="O37" s="8" t="s">
        <v>383</v>
      </c>
      <c r="P37" s="8" t="s">
        <v>384</v>
      </c>
      <c r="Q37" s="8" t="s">
        <v>746</v>
      </c>
      <c r="R37" s="13">
        <v>46317</v>
      </c>
      <c r="S37" s="13">
        <v>46752</v>
      </c>
      <c r="T37" s="8" t="s">
        <v>786</v>
      </c>
      <c r="U37" s="14"/>
      <c r="V37" s="15" t="s">
        <v>787</v>
      </c>
      <c r="W37" s="16"/>
      <c r="X37" s="17"/>
      <c r="Y37" s="8" t="s">
        <v>788</v>
      </c>
      <c r="Z37" s="8" t="str">
        <f ca="1">IF(W37=1,"Réalisée - efficacité à vérifier",IF(S37&lt;TODAY(),"Échéance dépassée - situation à confirmer",IF(W37="","Avancement non renseigné","À suivre")))</f>
        <v>Avancement non renseigné</v>
      </c>
    </row>
    <row r="38" spans="1:26" ht="62.4" x14ac:dyDescent="0.3">
      <c r="A38" s="8">
        <v>41</v>
      </c>
      <c r="B38" s="8" t="s">
        <v>240</v>
      </c>
      <c r="C38" s="8">
        <v>2.4</v>
      </c>
      <c r="D38" s="8" t="s">
        <v>385</v>
      </c>
      <c r="E38" s="8" t="s">
        <v>386</v>
      </c>
      <c r="F38" s="8" t="s">
        <v>387</v>
      </c>
      <c r="G38" s="8" t="s">
        <v>388</v>
      </c>
      <c r="H38" s="8" t="s">
        <v>215</v>
      </c>
      <c r="I38" s="8" t="s">
        <v>319</v>
      </c>
      <c r="J38" s="8" t="s">
        <v>274</v>
      </c>
      <c r="K38" s="8" t="s">
        <v>79</v>
      </c>
      <c r="L38" s="8">
        <v>2030</v>
      </c>
      <c r="M38" s="8" t="s">
        <v>389</v>
      </c>
      <c r="N38" s="8" t="s">
        <v>109</v>
      </c>
      <c r="O38" s="8" t="s">
        <v>276</v>
      </c>
      <c r="P38" s="8" t="s">
        <v>390</v>
      </c>
      <c r="Q38" s="8" t="s">
        <v>746</v>
      </c>
      <c r="R38" s="13">
        <v>46317</v>
      </c>
      <c r="S38" s="13">
        <v>47848</v>
      </c>
      <c r="T38" s="8" t="s">
        <v>786</v>
      </c>
      <c r="U38" s="14"/>
      <c r="V38" s="15" t="s">
        <v>787</v>
      </c>
      <c r="W38" s="16"/>
      <c r="X38" s="17"/>
      <c r="Y38" s="8" t="s">
        <v>788</v>
      </c>
      <c r="Z38" s="8" t="str">
        <f ca="1">IF(W38=1,"Réalisée - efficacité à vérifier",IF(S38&lt;TODAY(),"Échéance dépassée - situation à confirmer",IF(W38="","Avancement non renseigné","À suivre")))</f>
        <v>Avancement non renseigné</v>
      </c>
    </row>
    <row r="39" spans="1:26" ht="62.4" x14ac:dyDescent="0.3">
      <c r="A39" s="8">
        <v>42</v>
      </c>
      <c r="B39" s="8" t="s">
        <v>240</v>
      </c>
      <c r="C39" s="8">
        <v>2.4</v>
      </c>
      <c r="D39" s="8" t="s">
        <v>391</v>
      </c>
      <c r="E39" s="8" t="s">
        <v>392</v>
      </c>
      <c r="F39" s="8" t="s">
        <v>393</v>
      </c>
      <c r="G39" s="8" t="s">
        <v>394</v>
      </c>
      <c r="H39" s="8" t="s">
        <v>395</v>
      </c>
      <c r="I39" s="8" t="s">
        <v>35</v>
      </c>
      <c r="J39" s="8" t="s">
        <v>358</v>
      </c>
      <c r="K39" s="8" t="s">
        <v>48</v>
      </c>
      <c r="L39" s="8">
        <v>2027</v>
      </c>
      <c r="M39" s="8" t="s">
        <v>396</v>
      </c>
      <c r="N39" s="8" t="s">
        <v>28</v>
      </c>
      <c r="O39" s="8" t="s">
        <v>397</v>
      </c>
      <c r="P39" s="8" t="s">
        <v>286</v>
      </c>
      <c r="Q39" s="8" t="s">
        <v>746</v>
      </c>
      <c r="R39" s="13">
        <v>46317</v>
      </c>
      <c r="S39" s="13">
        <v>46752</v>
      </c>
      <c r="T39" s="8" t="s">
        <v>786</v>
      </c>
      <c r="U39" s="14"/>
      <c r="V39" s="15" t="s">
        <v>787</v>
      </c>
      <c r="W39" s="16"/>
      <c r="X39" s="17"/>
      <c r="Y39" s="8" t="s">
        <v>788</v>
      </c>
      <c r="Z39" s="8" t="str">
        <f ca="1">IF(W39=1,"Réalisée - efficacité à vérifier",IF(S39&lt;TODAY(),"Échéance dépassée - situation à confirmer",IF(W39="","Avancement non renseigné","À suivre")))</f>
        <v>Avancement non renseigné</v>
      </c>
    </row>
    <row r="40" spans="1:26" ht="62.4" x14ac:dyDescent="0.3">
      <c r="A40" s="8">
        <v>43</v>
      </c>
      <c r="B40" s="8" t="s">
        <v>240</v>
      </c>
      <c r="C40" s="8">
        <v>2.4</v>
      </c>
      <c r="D40" s="8" t="s">
        <v>398</v>
      </c>
      <c r="E40" s="8" t="s">
        <v>399</v>
      </c>
      <c r="F40" s="8" t="s">
        <v>400</v>
      </c>
      <c r="G40" s="8" t="s">
        <v>401</v>
      </c>
      <c r="H40" s="8" t="s">
        <v>215</v>
      </c>
      <c r="I40" s="8" t="s">
        <v>402</v>
      </c>
      <c r="J40" s="8" t="s">
        <v>403</v>
      </c>
      <c r="K40" s="8" t="s">
        <v>79</v>
      </c>
      <c r="L40" s="8">
        <v>2030</v>
      </c>
      <c r="M40" s="8" t="s">
        <v>404</v>
      </c>
      <c r="N40" s="8" t="s">
        <v>109</v>
      </c>
      <c r="O40" s="8" t="s">
        <v>405</v>
      </c>
      <c r="P40" s="8" t="s">
        <v>406</v>
      </c>
      <c r="Q40" s="8" t="s">
        <v>746</v>
      </c>
      <c r="R40" s="13">
        <v>46317</v>
      </c>
      <c r="S40" s="13">
        <v>47848</v>
      </c>
      <c r="T40" s="8" t="s">
        <v>786</v>
      </c>
      <c r="U40" s="14"/>
      <c r="V40" s="15" t="s">
        <v>787</v>
      </c>
      <c r="W40" s="16"/>
      <c r="X40" s="17"/>
      <c r="Y40" s="8" t="s">
        <v>788</v>
      </c>
      <c r="Z40" s="8" t="str">
        <f ca="1">IF(W40=1,"Réalisée - efficacité à vérifier",IF(S40&lt;TODAY(),"Échéance dépassée - situation à confirmer",IF(W40="","Avancement non renseigné","À suivre")))</f>
        <v>Avancement non renseigné</v>
      </c>
    </row>
    <row r="41" spans="1:26" ht="62.4" x14ac:dyDescent="0.3">
      <c r="A41" s="8">
        <v>44</v>
      </c>
      <c r="B41" s="8" t="s">
        <v>240</v>
      </c>
      <c r="C41" s="8">
        <v>2.4</v>
      </c>
      <c r="D41" s="8" t="s">
        <v>407</v>
      </c>
      <c r="E41" s="8" t="s">
        <v>408</v>
      </c>
      <c r="F41" s="8" t="s">
        <v>409</v>
      </c>
      <c r="G41" s="8" t="s">
        <v>410</v>
      </c>
      <c r="H41" s="8" t="s">
        <v>215</v>
      </c>
      <c r="I41" s="8" t="s">
        <v>411</v>
      </c>
      <c r="J41" s="8" t="s">
        <v>412</v>
      </c>
      <c r="K41" s="8" t="s">
        <v>413</v>
      </c>
      <c r="L41" s="8">
        <v>2028</v>
      </c>
      <c r="M41" s="8" t="s">
        <v>226</v>
      </c>
      <c r="N41" s="8" t="s">
        <v>28</v>
      </c>
      <c r="O41" s="8" t="s">
        <v>322</v>
      </c>
      <c r="P41" s="8" t="s">
        <v>414</v>
      </c>
      <c r="Q41" s="8" t="s">
        <v>746</v>
      </c>
      <c r="R41" s="13">
        <v>46317</v>
      </c>
      <c r="S41" s="13">
        <v>47118</v>
      </c>
      <c r="T41" s="8" t="s">
        <v>786</v>
      </c>
      <c r="U41" s="14"/>
      <c r="V41" s="15" t="s">
        <v>787</v>
      </c>
      <c r="W41" s="16"/>
      <c r="X41" s="17"/>
      <c r="Y41" s="8" t="s">
        <v>788</v>
      </c>
      <c r="Z41" s="8" t="str">
        <f ca="1">IF(W41=1,"Réalisée - efficacité à vérifier",IF(S41&lt;TODAY(),"Échéance dépassée - situation à confirmer",IF(W41="","Avancement non renseigné","À suivre")))</f>
        <v>Avancement non renseigné</v>
      </c>
    </row>
    <row r="42" spans="1:26" ht="15.6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</row>
    <row r="43" spans="1:26" ht="15.6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26" ht="18" x14ac:dyDescent="0.3">
      <c r="A44" s="10" t="s">
        <v>415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</row>
    <row r="45" spans="1:26" ht="15.6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</row>
    <row r="46" spans="1:26" s="19" customFormat="1" ht="58.05" customHeight="1" x14ac:dyDescent="0.3">
      <c r="A46" s="18" t="s">
        <v>1</v>
      </c>
      <c r="B46" s="18" t="s">
        <v>2</v>
      </c>
      <c r="C46" s="18" t="s">
        <v>3</v>
      </c>
      <c r="D46" s="18" t="s">
        <v>4</v>
      </c>
      <c r="E46" s="18" t="s">
        <v>5</v>
      </c>
      <c r="F46" s="18" t="s">
        <v>6</v>
      </c>
      <c r="G46" s="18" t="s">
        <v>7</v>
      </c>
      <c r="H46" s="18" t="s">
        <v>8</v>
      </c>
      <c r="I46" s="18" t="s">
        <v>9</v>
      </c>
      <c r="J46" s="18" t="s">
        <v>10</v>
      </c>
      <c r="K46" s="18" t="s">
        <v>11</v>
      </c>
      <c r="L46" s="18" t="s">
        <v>12</v>
      </c>
      <c r="M46" s="18" t="s">
        <v>13</v>
      </c>
      <c r="N46" s="18" t="s">
        <v>14</v>
      </c>
      <c r="O46" s="18" t="s">
        <v>15</v>
      </c>
      <c r="P46" s="18" t="s">
        <v>16</v>
      </c>
      <c r="Q46" s="18" t="s">
        <v>776</v>
      </c>
      <c r="R46" s="18" t="s">
        <v>777</v>
      </c>
      <c r="S46" s="18" t="s">
        <v>778</v>
      </c>
      <c r="T46" s="18" t="s">
        <v>779</v>
      </c>
      <c r="U46" s="18" t="s">
        <v>780</v>
      </c>
      <c r="V46" s="18" t="s">
        <v>781</v>
      </c>
      <c r="W46" s="18" t="s">
        <v>782</v>
      </c>
      <c r="X46" s="18" t="s">
        <v>783</v>
      </c>
      <c r="Y46" s="18" t="s">
        <v>784</v>
      </c>
      <c r="Z46" s="18" t="s">
        <v>785</v>
      </c>
    </row>
    <row r="47" spans="1:26" ht="62.4" x14ac:dyDescent="0.3">
      <c r="A47" s="8">
        <v>45</v>
      </c>
      <c r="B47" s="8" t="s">
        <v>240</v>
      </c>
      <c r="C47" s="8">
        <v>2.5</v>
      </c>
      <c r="D47" s="8" t="s">
        <v>416</v>
      </c>
      <c r="E47" s="8" t="s">
        <v>417</v>
      </c>
      <c r="F47" s="8" t="s">
        <v>418</v>
      </c>
      <c r="G47" s="8" t="s">
        <v>419</v>
      </c>
      <c r="H47" s="8" t="s">
        <v>420</v>
      </c>
      <c r="I47" s="8" t="s">
        <v>291</v>
      </c>
      <c r="J47" s="8" t="s">
        <v>421</v>
      </c>
      <c r="K47" s="8" t="s">
        <v>48</v>
      </c>
      <c r="L47" s="8">
        <v>2027</v>
      </c>
      <c r="M47" s="8" t="s">
        <v>422</v>
      </c>
      <c r="N47" s="8" t="s">
        <v>28</v>
      </c>
      <c r="O47" s="8" t="s">
        <v>423</v>
      </c>
      <c r="P47" s="8" t="s">
        <v>424</v>
      </c>
      <c r="Q47" s="8" t="s">
        <v>746</v>
      </c>
      <c r="R47" s="13">
        <v>46317</v>
      </c>
      <c r="S47" s="13">
        <v>46752</v>
      </c>
      <c r="T47" s="8" t="s">
        <v>786</v>
      </c>
      <c r="U47" s="14"/>
      <c r="V47" s="15" t="s">
        <v>787</v>
      </c>
      <c r="W47" s="16"/>
      <c r="X47" s="17"/>
      <c r="Y47" s="8" t="s">
        <v>788</v>
      </c>
      <c r="Z47" s="8" t="str">
        <f t="shared" ref="Z47:Z53" ca="1" si="1">IF(W47=1,"Réalisée - efficacité à vérifier",IF(S47&lt;TODAY(),"Échéance dépassée - situation à confirmer",IF(W47="","Avancement non renseigné","À suivre")))</f>
        <v>Avancement non renseigné</v>
      </c>
    </row>
    <row r="48" spans="1:26" ht="31.2" x14ac:dyDescent="0.3">
      <c r="A48" s="8">
        <v>46</v>
      </c>
      <c r="B48" s="8" t="s">
        <v>240</v>
      </c>
      <c r="C48" s="8">
        <v>2.5</v>
      </c>
      <c r="D48" s="8" t="s">
        <v>425</v>
      </c>
      <c r="E48" s="8" t="s">
        <v>426</v>
      </c>
      <c r="F48" s="8" t="s">
        <v>427</v>
      </c>
      <c r="G48" s="8" t="s">
        <v>428</v>
      </c>
      <c r="H48" s="8" t="s">
        <v>420</v>
      </c>
      <c r="I48" s="8" t="s">
        <v>35</v>
      </c>
      <c r="J48" s="8" t="s">
        <v>219</v>
      </c>
      <c r="K48" s="8" t="s">
        <v>25</v>
      </c>
      <c r="L48" s="8" t="s">
        <v>69</v>
      </c>
      <c r="M48" s="8" t="s">
        <v>429</v>
      </c>
      <c r="N48" s="8" t="s">
        <v>28</v>
      </c>
      <c r="O48" s="8" t="s">
        <v>322</v>
      </c>
      <c r="P48" s="8" t="s">
        <v>430</v>
      </c>
      <c r="Q48" s="8" t="s">
        <v>746</v>
      </c>
      <c r="R48" s="13">
        <v>46317</v>
      </c>
      <c r="S48" s="13">
        <v>46387</v>
      </c>
      <c r="T48" s="8" t="s">
        <v>790</v>
      </c>
      <c r="U48" s="14"/>
      <c r="V48" s="15" t="s">
        <v>787</v>
      </c>
      <c r="W48" s="16"/>
      <c r="X48" s="17"/>
      <c r="Y48" s="8" t="s">
        <v>794</v>
      </c>
      <c r="Z48" s="8" t="str">
        <f t="shared" ca="1" si="1"/>
        <v>Avancement non renseigné</v>
      </c>
    </row>
    <row r="49" spans="1:26" ht="46.8" x14ac:dyDescent="0.3">
      <c r="A49" s="8">
        <v>47</v>
      </c>
      <c r="B49" s="8" t="s">
        <v>240</v>
      </c>
      <c r="C49" s="8">
        <v>2.5</v>
      </c>
      <c r="D49" s="8" t="s">
        <v>431</v>
      </c>
      <c r="E49" s="8" t="s">
        <v>432</v>
      </c>
      <c r="F49" s="8" t="s">
        <v>433</v>
      </c>
      <c r="G49" s="8" t="s">
        <v>434</v>
      </c>
      <c r="H49" s="8" t="s">
        <v>420</v>
      </c>
      <c r="I49" s="8" t="s">
        <v>162</v>
      </c>
      <c r="J49" s="8" t="s">
        <v>435</v>
      </c>
      <c r="K49" s="8" t="s">
        <v>25</v>
      </c>
      <c r="L49" s="8">
        <v>2026</v>
      </c>
      <c r="M49" s="8" t="s">
        <v>436</v>
      </c>
      <c r="N49" s="8" t="s">
        <v>28</v>
      </c>
      <c r="O49" s="8" t="s">
        <v>437</v>
      </c>
      <c r="P49" s="8" t="s">
        <v>438</v>
      </c>
      <c r="Q49" s="8" t="s">
        <v>746</v>
      </c>
      <c r="R49" s="13">
        <v>46317</v>
      </c>
      <c r="S49" s="13">
        <v>46387</v>
      </c>
      <c r="T49" s="8" t="s">
        <v>786</v>
      </c>
      <c r="U49" s="14"/>
      <c r="V49" s="15" t="s">
        <v>787</v>
      </c>
      <c r="W49" s="16"/>
      <c r="X49" s="17"/>
      <c r="Y49" s="8" t="s">
        <v>795</v>
      </c>
      <c r="Z49" s="8" t="str">
        <f t="shared" ca="1" si="1"/>
        <v>Avancement non renseigné</v>
      </c>
    </row>
    <row r="50" spans="1:26" ht="62.4" x14ac:dyDescent="0.3">
      <c r="A50" s="8">
        <v>48</v>
      </c>
      <c r="B50" s="8" t="s">
        <v>240</v>
      </c>
      <c r="C50" s="8">
        <v>2.5</v>
      </c>
      <c r="D50" s="8" t="s">
        <v>439</v>
      </c>
      <c r="E50" s="8" t="s">
        <v>440</v>
      </c>
      <c r="F50" s="8" t="s">
        <v>441</v>
      </c>
      <c r="G50" s="8" t="s">
        <v>442</v>
      </c>
      <c r="H50" s="8" t="s">
        <v>420</v>
      </c>
      <c r="I50" s="8" t="s">
        <v>443</v>
      </c>
      <c r="J50" s="8" t="s">
        <v>412</v>
      </c>
      <c r="K50" s="8" t="s">
        <v>48</v>
      </c>
      <c r="L50" s="8">
        <v>2027</v>
      </c>
      <c r="M50" s="8" t="s">
        <v>444</v>
      </c>
      <c r="N50" s="8" t="s">
        <v>28</v>
      </c>
      <c r="O50" s="8" t="s">
        <v>322</v>
      </c>
      <c r="P50" s="8" t="s">
        <v>445</v>
      </c>
      <c r="Q50" s="8" t="s">
        <v>746</v>
      </c>
      <c r="R50" s="13">
        <v>46317</v>
      </c>
      <c r="S50" s="13">
        <v>46752</v>
      </c>
      <c r="T50" s="8" t="s">
        <v>786</v>
      </c>
      <c r="U50" s="14"/>
      <c r="V50" s="15" t="s">
        <v>787</v>
      </c>
      <c r="W50" s="16"/>
      <c r="X50" s="17"/>
      <c r="Y50" s="8" t="s">
        <v>788</v>
      </c>
      <c r="Z50" s="8" t="str">
        <f t="shared" ca="1" si="1"/>
        <v>Avancement non renseigné</v>
      </c>
    </row>
    <row r="51" spans="1:26" ht="62.4" x14ac:dyDescent="0.3">
      <c r="A51" s="8">
        <v>49</v>
      </c>
      <c r="B51" s="8" t="s">
        <v>240</v>
      </c>
      <c r="C51" s="8">
        <v>2.5</v>
      </c>
      <c r="D51" s="8" t="s">
        <v>446</v>
      </c>
      <c r="E51" s="8" t="s">
        <v>447</v>
      </c>
      <c r="F51" s="8" t="s">
        <v>448</v>
      </c>
      <c r="G51" s="8" t="s">
        <v>449</v>
      </c>
      <c r="H51" s="8" t="s">
        <v>420</v>
      </c>
      <c r="I51" s="8" t="s">
        <v>411</v>
      </c>
      <c r="J51" s="8" t="s">
        <v>450</v>
      </c>
      <c r="K51" s="8" t="s">
        <v>79</v>
      </c>
      <c r="L51" s="8">
        <v>2027</v>
      </c>
      <c r="M51" s="8" t="s">
        <v>451</v>
      </c>
      <c r="N51" s="8" t="s">
        <v>28</v>
      </c>
      <c r="O51" s="8" t="s">
        <v>322</v>
      </c>
      <c r="P51" s="8" t="s">
        <v>452</v>
      </c>
      <c r="Q51" s="8" t="s">
        <v>746</v>
      </c>
      <c r="R51" s="13">
        <v>46317</v>
      </c>
      <c r="S51" s="13">
        <v>46752</v>
      </c>
      <c r="T51" s="8" t="s">
        <v>786</v>
      </c>
      <c r="U51" s="14"/>
      <c r="V51" s="15" t="s">
        <v>787</v>
      </c>
      <c r="W51" s="16"/>
      <c r="X51" s="17"/>
      <c r="Y51" s="8" t="s">
        <v>788</v>
      </c>
      <c r="Z51" s="8" t="str">
        <f t="shared" ca="1" si="1"/>
        <v>Avancement non renseigné</v>
      </c>
    </row>
    <row r="52" spans="1:26" ht="62.4" x14ac:dyDescent="0.3">
      <c r="A52" s="8">
        <v>50</v>
      </c>
      <c r="B52" s="8" t="s">
        <v>240</v>
      </c>
      <c r="C52" s="8">
        <v>2.5</v>
      </c>
      <c r="D52" s="8" t="s">
        <v>453</v>
      </c>
      <c r="E52" s="8" t="s">
        <v>454</v>
      </c>
      <c r="F52" s="8" t="s">
        <v>455</v>
      </c>
      <c r="G52" s="8" t="s">
        <v>456</v>
      </c>
      <c r="H52" s="8" t="s">
        <v>245</v>
      </c>
      <c r="I52" s="8" t="s">
        <v>457</v>
      </c>
      <c r="J52" s="8" t="s">
        <v>458</v>
      </c>
      <c r="K52" s="8" t="s">
        <v>48</v>
      </c>
      <c r="L52" s="8">
        <v>2028</v>
      </c>
      <c r="M52" s="8" t="s">
        <v>459</v>
      </c>
      <c r="N52" s="8" t="s">
        <v>28</v>
      </c>
      <c r="O52" s="8" t="s">
        <v>219</v>
      </c>
      <c r="P52" s="8" t="s">
        <v>460</v>
      </c>
      <c r="Q52" s="8" t="s">
        <v>746</v>
      </c>
      <c r="R52" s="13">
        <v>46317</v>
      </c>
      <c r="S52" s="13">
        <v>47118</v>
      </c>
      <c r="T52" s="8" t="s">
        <v>786</v>
      </c>
      <c r="U52" s="14"/>
      <c r="V52" s="15" t="s">
        <v>787</v>
      </c>
      <c r="W52" s="16"/>
      <c r="X52" s="17"/>
      <c r="Y52" s="8" t="s">
        <v>788</v>
      </c>
      <c r="Z52" s="8" t="str">
        <f t="shared" ca="1" si="1"/>
        <v>Avancement non renseigné</v>
      </c>
    </row>
    <row r="53" spans="1:26" ht="62.4" x14ac:dyDescent="0.3">
      <c r="A53" s="8">
        <v>51</v>
      </c>
      <c r="B53" s="8" t="s">
        <v>240</v>
      </c>
      <c r="C53" s="8">
        <v>2.5</v>
      </c>
      <c r="D53" s="8" t="s">
        <v>461</v>
      </c>
      <c r="E53" s="8" t="s">
        <v>462</v>
      </c>
      <c r="F53" s="8" t="s">
        <v>463</v>
      </c>
      <c r="G53" s="8" t="s">
        <v>464</v>
      </c>
      <c r="H53" s="8" t="s">
        <v>57</v>
      </c>
      <c r="I53" s="8" t="s">
        <v>420</v>
      </c>
      <c r="J53" s="8" t="s">
        <v>458</v>
      </c>
      <c r="K53" s="8" t="s">
        <v>48</v>
      </c>
      <c r="L53" s="8">
        <v>2028</v>
      </c>
      <c r="M53" s="8" t="s">
        <v>218</v>
      </c>
      <c r="N53" s="8" t="s">
        <v>28</v>
      </c>
      <c r="O53" s="8" t="s">
        <v>465</v>
      </c>
      <c r="P53" s="8" t="s">
        <v>466</v>
      </c>
      <c r="Q53" s="8" t="s">
        <v>746</v>
      </c>
      <c r="R53" s="13">
        <v>46317</v>
      </c>
      <c r="S53" s="13">
        <v>47118</v>
      </c>
      <c r="T53" s="8" t="s">
        <v>786</v>
      </c>
      <c r="U53" s="14"/>
      <c r="V53" s="15" t="s">
        <v>787</v>
      </c>
      <c r="W53" s="16"/>
      <c r="X53" s="17"/>
      <c r="Y53" s="8" t="s">
        <v>788</v>
      </c>
      <c r="Z53" s="8" t="str">
        <f t="shared" ca="1" si="1"/>
        <v>Avancement non renseigné</v>
      </c>
    </row>
    <row r="54" spans="1:26" ht="15.6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</row>
  </sheetData>
  <dataValidations count="1">
    <dataValidation type="decimal" sqref="W47:W53 W37:W41 W27:W31 W17:W21 W6:W11" xr:uid="{00000000-0002-0000-0100-000000000000}">
      <formula1>0</formula1>
      <formula2>1</formula2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21"/>
  <sheetViews>
    <sheetView workbookViewId="0">
      <pane xSplit="1" topLeftCell="B1" activePane="topRight" state="frozen"/>
      <selection pane="topRight"/>
    </sheetView>
  </sheetViews>
  <sheetFormatPr baseColWidth="10" defaultRowHeight="14.4" x14ac:dyDescent="0.3"/>
  <cols>
    <col min="2" max="2" width="26.33203125" customWidth="1"/>
    <col min="3" max="3" width="16.109375" customWidth="1"/>
    <col min="4" max="4" width="39.6640625" customWidth="1"/>
    <col min="5" max="5" width="30.5546875" customWidth="1"/>
    <col min="6" max="6" width="29.109375" customWidth="1"/>
    <col min="7" max="7" width="33.44140625" customWidth="1"/>
    <col min="8" max="8" width="25.21875" customWidth="1"/>
    <col min="11" max="11" width="12.5546875" customWidth="1"/>
    <col min="13" max="13" width="22.33203125" customWidth="1"/>
    <col min="15" max="15" width="22.77734375" customWidth="1"/>
    <col min="16" max="16" width="23.109375" customWidth="1"/>
    <col min="17" max="26" width="27" customWidth="1"/>
  </cols>
  <sheetData>
    <row r="1" spans="1:26" ht="23.4" x14ac:dyDescent="0.3">
      <c r="A1" s="30" t="s">
        <v>467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26" ht="15.6" x14ac:dyDescent="0.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26" ht="16.2" x14ac:dyDescent="0.3">
      <c r="A3" s="4" t="s">
        <v>468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26" ht="15.6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spans="1:26" s="19" customFormat="1" ht="58.05" customHeight="1" x14ac:dyDescent="0.3">
      <c r="A5" s="21" t="s">
        <v>1</v>
      </c>
      <c r="B5" s="21" t="s">
        <v>2</v>
      </c>
      <c r="C5" s="21" t="s">
        <v>3</v>
      </c>
      <c r="D5" s="21" t="s">
        <v>4</v>
      </c>
      <c r="E5" s="21" t="s">
        <v>5</v>
      </c>
      <c r="F5" s="21" t="s">
        <v>6</v>
      </c>
      <c r="G5" s="21" t="s">
        <v>7</v>
      </c>
      <c r="H5" s="21" t="s">
        <v>8</v>
      </c>
      <c r="I5" s="21" t="s">
        <v>9</v>
      </c>
      <c r="J5" s="21" t="s">
        <v>10</v>
      </c>
      <c r="K5" s="21" t="s">
        <v>11</v>
      </c>
      <c r="L5" s="21" t="s">
        <v>12</v>
      </c>
      <c r="M5" s="21" t="s">
        <v>13</v>
      </c>
      <c r="N5" s="21" t="s">
        <v>14</v>
      </c>
      <c r="O5" s="21" t="s">
        <v>15</v>
      </c>
      <c r="P5" s="21" t="s">
        <v>16</v>
      </c>
      <c r="Q5" s="22" t="s">
        <v>776</v>
      </c>
      <c r="R5" s="22" t="s">
        <v>777</v>
      </c>
      <c r="S5" s="22" t="s">
        <v>778</v>
      </c>
      <c r="T5" s="22" t="s">
        <v>779</v>
      </c>
      <c r="U5" s="22" t="s">
        <v>780</v>
      </c>
      <c r="V5" s="22" t="s">
        <v>781</v>
      </c>
      <c r="W5" s="22" t="s">
        <v>782</v>
      </c>
      <c r="X5" s="22" t="s">
        <v>783</v>
      </c>
      <c r="Y5" s="22" t="s">
        <v>784</v>
      </c>
      <c r="Z5" s="22" t="s">
        <v>785</v>
      </c>
    </row>
    <row r="6" spans="1:26" ht="78" x14ac:dyDescent="0.3">
      <c r="A6" s="7">
        <v>52</v>
      </c>
      <c r="B6" s="7" t="s">
        <v>469</v>
      </c>
      <c r="C6" s="7">
        <v>3.1</v>
      </c>
      <c r="D6" s="7" t="s">
        <v>470</v>
      </c>
      <c r="E6" s="7" t="s">
        <v>471</v>
      </c>
      <c r="F6" s="7" t="s">
        <v>472</v>
      </c>
      <c r="G6" s="7" t="s">
        <v>473</v>
      </c>
      <c r="H6" s="7" t="s">
        <v>474</v>
      </c>
      <c r="I6" s="7" t="s">
        <v>475</v>
      </c>
      <c r="J6" s="7" t="s">
        <v>476</v>
      </c>
      <c r="K6" s="7" t="s">
        <v>25</v>
      </c>
      <c r="L6" s="7" t="s">
        <v>59</v>
      </c>
      <c r="M6" s="7" t="s">
        <v>477</v>
      </c>
      <c r="N6" s="7" t="s">
        <v>28</v>
      </c>
      <c r="O6" s="7" t="s">
        <v>478</v>
      </c>
      <c r="P6" s="7" t="s">
        <v>479</v>
      </c>
      <c r="Q6" s="23" t="s">
        <v>746</v>
      </c>
      <c r="R6" s="24">
        <v>46317</v>
      </c>
      <c r="S6" s="24">
        <v>46568</v>
      </c>
      <c r="T6" s="23" t="s">
        <v>786</v>
      </c>
      <c r="U6" s="25"/>
      <c r="V6" s="26" t="s">
        <v>787</v>
      </c>
      <c r="W6" s="27"/>
      <c r="X6" s="28"/>
      <c r="Y6" s="23" t="s">
        <v>788</v>
      </c>
      <c r="Z6" s="23" t="str">
        <f ca="1">IF(W6=1,"Réalisée - efficacité à vérifier",IF(S6&lt;TODAY(),"Échéance dépassée - situation à confirmer",IF(W6="","Avancement non renseigné","À suivre")))</f>
        <v>Avancement non renseigné</v>
      </c>
    </row>
    <row r="7" spans="1:26" ht="62.4" x14ac:dyDescent="0.3">
      <c r="A7" s="7">
        <v>53</v>
      </c>
      <c r="B7" s="7" t="s">
        <v>469</v>
      </c>
      <c r="C7" s="7">
        <v>3.1</v>
      </c>
      <c r="D7" s="7" t="s">
        <v>480</v>
      </c>
      <c r="E7" s="7" t="s">
        <v>481</v>
      </c>
      <c r="F7" s="7" t="s">
        <v>482</v>
      </c>
      <c r="G7" s="7" t="s">
        <v>483</v>
      </c>
      <c r="H7" s="7" t="s">
        <v>215</v>
      </c>
      <c r="I7" s="7" t="s">
        <v>484</v>
      </c>
      <c r="J7" s="7" t="s">
        <v>283</v>
      </c>
      <c r="K7" s="7" t="s">
        <v>48</v>
      </c>
      <c r="L7" s="7" t="s">
        <v>485</v>
      </c>
      <c r="M7" s="7" t="s">
        <v>60</v>
      </c>
      <c r="N7" s="7" t="s">
        <v>28</v>
      </c>
      <c r="O7" s="7" t="s">
        <v>486</v>
      </c>
      <c r="P7" s="7" t="s">
        <v>487</v>
      </c>
      <c r="Q7" s="23" t="s">
        <v>746</v>
      </c>
      <c r="R7" s="24">
        <v>46317</v>
      </c>
      <c r="S7" s="24">
        <v>46752</v>
      </c>
      <c r="T7" s="23" t="s">
        <v>786</v>
      </c>
      <c r="U7" s="25"/>
      <c r="V7" s="26" t="s">
        <v>787</v>
      </c>
      <c r="W7" s="27"/>
      <c r="X7" s="28"/>
      <c r="Y7" s="23" t="s">
        <v>788</v>
      </c>
      <c r="Z7" s="23" t="str">
        <f ca="1">IF(W7=1,"Réalisée - efficacité à vérifier",IF(S7&lt;TODAY(),"Échéance dépassée - situation à confirmer",IF(W7="","Avancement non renseigné","À suivre")))</f>
        <v>Avancement non renseigné</v>
      </c>
    </row>
    <row r="8" spans="1:26" ht="55.2" x14ac:dyDescent="0.3">
      <c r="A8" s="7">
        <v>54</v>
      </c>
      <c r="B8" s="7" t="s">
        <v>469</v>
      </c>
      <c r="C8" s="7">
        <v>3.1</v>
      </c>
      <c r="D8" s="7" t="s">
        <v>488</v>
      </c>
      <c r="E8" s="7" t="s">
        <v>489</v>
      </c>
      <c r="F8" s="7" t="s">
        <v>490</v>
      </c>
      <c r="G8" s="7" t="s">
        <v>491</v>
      </c>
      <c r="H8" s="7" t="s">
        <v>215</v>
      </c>
      <c r="I8" s="7" t="s">
        <v>492</v>
      </c>
      <c r="J8" s="7" t="s">
        <v>493</v>
      </c>
      <c r="K8" s="7" t="s">
        <v>48</v>
      </c>
      <c r="L8" s="7">
        <v>2027</v>
      </c>
      <c r="M8" s="7" t="s">
        <v>494</v>
      </c>
      <c r="N8" s="7" t="s">
        <v>28</v>
      </c>
      <c r="O8" s="7" t="s">
        <v>495</v>
      </c>
      <c r="P8" s="7" t="s">
        <v>496</v>
      </c>
      <c r="Q8" s="23" t="s">
        <v>746</v>
      </c>
      <c r="R8" s="24">
        <v>46317</v>
      </c>
      <c r="S8" s="24">
        <v>46752</v>
      </c>
      <c r="T8" s="23" t="s">
        <v>786</v>
      </c>
      <c r="U8" s="25"/>
      <c r="V8" s="26" t="s">
        <v>787</v>
      </c>
      <c r="W8" s="27"/>
      <c r="X8" s="28"/>
      <c r="Y8" s="23" t="s">
        <v>788</v>
      </c>
      <c r="Z8" s="23" t="str">
        <f ca="1">IF(W8=1,"Réalisée - efficacité à vérifier",IF(S8&lt;TODAY(),"Échéance dépassée - situation à confirmer",IF(W8="","Avancement non renseigné","À suivre")))</f>
        <v>Avancement non renseigné</v>
      </c>
    </row>
    <row r="9" spans="1:26" ht="62.4" x14ac:dyDescent="0.3">
      <c r="A9" s="7">
        <v>55</v>
      </c>
      <c r="B9" s="7" t="s">
        <v>469</v>
      </c>
      <c r="C9" s="7">
        <v>3.1</v>
      </c>
      <c r="D9" s="7" t="s">
        <v>497</v>
      </c>
      <c r="E9" s="7" t="s">
        <v>498</v>
      </c>
      <c r="F9" s="7" t="s">
        <v>499</v>
      </c>
      <c r="G9" s="7" t="s">
        <v>500</v>
      </c>
      <c r="H9" s="7" t="s">
        <v>215</v>
      </c>
      <c r="I9" s="7" t="s">
        <v>501</v>
      </c>
      <c r="J9" s="7" t="s">
        <v>502</v>
      </c>
      <c r="K9" s="7" t="s">
        <v>48</v>
      </c>
      <c r="L9" s="7">
        <v>2028</v>
      </c>
      <c r="M9" s="7" t="s">
        <v>503</v>
      </c>
      <c r="N9" s="7" t="s">
        <v>109</v>
      </c>
      <c r="O9" s="7" t="s">
        <v>504</v>
      </c>
      <c r="P9" s="7" t="s">
        <v>505</v>
      </c>
      <c r="Q9" s="23" t="s">
        <v>746</v>
      </c>
      <c r="R9" s="24">
        <v>46317</v>
      </c>
      <c r="S9" s="24">
        <v>47118</v>
      </c>
      <c r="T9" s="23" t="s">
        <v>786</v>
      </c>
      <c r="U9" s="25"/>
      <c r="V9" s="26" t="s">
        <v>787</v>
      </c>
      <c r="W9" s="27"/>
      <c r="X9" s="28"/>
      <c r="Y9" s="23" t="s">
        <v>788</v>
      </c>
      <c r="Z9" s="23" t="str">
        <f ca="1">IF(W9=1,"Réalisée - efficacité à vérifier",IF(S9&lt;TODAY(),"Échéance dépassée - situation à confirmer",IF(W9="","Avancement non renseigné","À suivre")))</f>
        <v>Avancement non renseigné</v>
      </c>
    </row>
    <row r="10" spans="1:26" ht="62.4" x14ac:dyDescent="0.3">
      <c r="A10" s="7">
        <v>56</v>
      </c>
      <c r="B10" s="7" t="s">
        <v>469</v>
      </c>
      <c r="C10" s="7">
        <v>3.1</v>
      </c>
      <c r="D10" s="7" t="s">
        <v>506</v>
      </c>
      <c r="E10" s="7" t="s">
        <v>507</v>
      </c>
      <c r="F10" s="7" t="s">
        <v>508</v>
      </c>
      <c r="G10" s="7" t="s">
        <v>509</v>
      </c>
      <c r="H10" s="7" t="s">
        <v>215</v>
      </c>
      <c r="I10" s="7" t="s">
        <v>510</v>
      </c>
      <c r="J10" s="7" t="s">
        <v>511</v>
      </c>
      <c r="K10" s="7" t="s">
        <v>48</v>
      </c>
      <c r="L10" s="7" t="s">
        <v>69</v>
      </c>
      <c r="M10" s="7" t="s">
        <v>512</v>
      </c>
      <c r="N10" s="7" t="s">
        <v>28</v>
      </c>
      <c r="O10" s="7" t="s">
        <v>71</v>
      </c>
      <c r="P10" s="7" t="s">
        <v>513</v>
      </c>
      <c r="Q10" s="23" t="s">
        <v>746</v>
      </c>
      <c r="R10" s="24">
        <v>46317</v>
      </c>
      <c r="S10" s="24">
        <v>46387</v>
      </c>
      <c r="T10" s="23" t="s">
        <v>790</v>
      </c>
      <c r="U10" s="25"/>
      <c r="V10" s="26" t="s">
        <v>787</v>
      </c>
      <c r="W10" s="27"/>
      <c r="X10" s="28"/>
      <c r="Y10" s="23" t="s">
        <v>788</v>
      </c>
      <c r="Z10" s="23" t="str">
        <f ca="1">IF(W10=1,"Réalisée - efficacité à vérifier",IF(S10&lt;TODAY(),"Échéance dépassée - situation à confirmer",IF(W10="","Avancement non renseigné","À suivre")))</f>
        <v>Avancement non renseigné</v>
      </c>
    </row>
    <row r="11" spans="1:26" ht="15.6" x14ac:dyDescent="0.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1:26" ht="15.6" x14ac:dyDescent="0.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1:26" ht="18" x14ac:dyDescent="0.3">
      <c r="A13" s="29" t="s">
        <v>514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1:26" ht="15.6" x14ac:dyDescent="0.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1:26" s="19" customFormat="1" ht="58.05" customHeight="1" x14ac:dyDescent="0.3">
      <c r="A15" s="21" t="s">
        <v>1</v>
      </c>
      <c r="B15" s="21" t="s">
        <v>2</v>
      </c>
      <c r="C15" s="21" t="s">
        <v>3</v>
      </c>
      <c r="D15" s="21" t="s">
        <v>4</v>
      </c>
      <c r="E15" s="21" t="s">
        <v>5</v>
      </c>
      <c r="F15" s="21" t="s">
        <v>6</v>
      </c>
      <c r="G15" s="21" t="s">
        <v>7</v>
      </c>
      <c r="H15" s="21" t="s">
        <v>8</v>
      </c>
      <c r="I15" s="21" t="s">
        <v>9</v>
      </c>
      <c r="J15" s="21" t="s">
        <v>10</v>
      </c>
      <c r="K15" s="21" t="s">
        <v>11</v>
      </c>
      <c r="L15" s="21" t="s">
        <v>12</v>
      </c>
      <c r="M15" s="21" t="s">
        <v>13</v>
      </c>
      <c r="N15" s="21" t="s">
        <v>14</v>
      </c>
      <c r="O15" s="21" t="s">
        <v>15</v>
      </c>
      <c r="P15" s="21" t="s">
        <v>16</v>
      </c>
      <c r="Q15" s="18" t="s">
        <v>776</v>
      </c>
      <c r="R15" s="18" t="s">
        <v>777</v>
      </c>
      <c r="S15" s="18" t="s">
        <v>778</v>
      </c>
      <c r="T15" s="18" t="s">
        <v>779</v>
      </c>
      <c r="U15" s="18" t="s">
        <v>780</v>
      </c>
      <c r="V15" s="18" t="s">
        <v>781</v>
      </c>
      <c r="W15" s="18" t="s">
        <v>782</v>
      </c>
      <c r="X15" s="18" t="s">
        <v>783</v>
      </c>
      <c r="Y15" s="18" t="s">
        <v>784</v>
      </c>
      <c r="Z15" s="18" t="s">
        <v>785</v>
      </c>
    </row>
    <row r="16" spans="1:26" ht="62.4" x14ac:dyDescent="0.3">
      <c r="A16" s="7">
        <v>57</v>
      </c>
      <c r="B16" s="7" t="s">
        <v>469</v>
      </c>
      <c r="C16" s="7">
        <v>3.2</v>
      </c>
      <c r="D16" s="7" t="s">
        <v>515</v>
      </c>
      <c r="E16" s="7" t="s">
        <v>516</v>
      </c>
      <c r="F16" s="7" t="s">
        <v>517</v>
      </c>
      <c r="G16" s="7" t="s">
        <v>518</v>
      </c>
      <c r="H16" s="7" t="s">
        <v>215</v>
      </c>
      <c r="I16" s="7" t="s">
        <v>519</v>
      </c>
      <c r="J16" s="7" t="s">
        <v>520</v>
      </c>
      <c r="K16" s="7" t="s">
        <v>25</v>
      </c>
      <c r="L16" s="7" t="s">
        <v>521</v>
      </c>
      <c r="M16" s="7" t="s">
        <v>522</v>
      </c>
      <c r="N16" s="7" t="s">
        <v>28</v>
      </c>
      <c r="O16" s="7" t="s">
        <v>523</v>
      </c>
      <c r="P16" s="7" t="s">
        <v>524</v>
      </c>
      <c r="Q16" s="8" t="s">
        <v>746</v>
      </c>
      <c r="R16" s="13">
        <v>46317</v>
      </c>
      <c r="S16" s="13">
        <v>46387</v>
      </c>
      <c r="T16" s="8" t="s">
        <v>790</v>
      </c>
      <c r="U16" s="14"/>
      <c r="V16" s="15" t="s">
        <v>787</v>
      </c>
      <c r="W16" s="16"/>
      <c r="X16" s="17"/>
      <c r="Y16" s="8" t="s">
        <v>788</v>
      </c>
      <c r="Z16" s="8" t="str">
        <f ca="1">IF(W16=1,"Réalisée - efficacité à vérifier",IF(S16&lt;TODAY(),"Échéance dépassée - situation à confirmer",IF(W16="","Avancement non renseigné","À suivre")))</f>
        <v>Avancement non renseigné</v>
      </c>
    </row>
    <row r="17" spans="1:26" ht="62.4" x14ac:dyDescent="0.3">
      <c r="A17" s="7">
        <v>58</v>
      </c>
      <c r="B17" s="7" t="s">
        <v>469</v>
      </c>
      <c r="C17" s="7">
        <v>3.2</v>
      </c>
      <c r="D17" s="7" t="s">
        <v>525</v>
      </c>
      <c r="E17" s="7" t="s">
        <v>526</v>
      </c>
      <c r="F17" s="7" t="s">
        <v>527</v>
      </c>
      <c r="G17" s="7" t="s">
        <v>528</v>
      </c>
      <c r="H17" s="7" t="s">
        <v>529</v>
      </c>
      <c r="I17" s="7" t="s">
        <v>530</v>
      </c>
      <c r="J17" s="7" t="s">
        <v>217</v>
      </c>
      <c r="K17" s="7" t="s">
        <v>25</v>
      </c>
      <c r="L17" s="7">
        <v>2027</v>
      </c>
      <c r="M17" s="7" t="s">
        <v>531</v>
      </c>
      <c r="N17" s="7" t="s">
        <v>28</v>
      </c>
      <c r="O17" s="7" t="s">
        <v>532</v>
      </c>
      <c r="P17" s="7" t="s">
        <v>533</v>
      </c>
      <c r="Q17" s="8" t="s">
        <v>746</v>
      </c>
      <c r="R17" s="13">
        <v>46317</v>
      </c>
      <c r="S17" s="13">
        <v>46752</v>
      </c>
      <c r="T17" s="8" t="s">
        <v>786</v>
      </c>
      <c r="U17" s="14"/>
      <c r="V17" s="15" t="s">
        <v>787</v>
      </c>
      <c r="W17" s="16"/>
      <c r="X17" s="17"/>
      <c r="Y17" s="8" t="s">
        <v>788</v>
      </c>
      <c r="Z17" s="8" t="str">
        <f ca="1">IF(W17=1,"Réalisée - efficacité à vérifier",IF(S17&lt;TODAY(),"Échéance dépassée - situation à confirmer",IF(W17="","Avancement non renseigné","À suivre")))</f>
        <v>Avancement non renseigné</v>
      </c>
    </row>
    <row r="18" spans="1:26" ht="62.4" x14ac:dyDescent="0.3">
      <c r="A18" s="7">
        <v>59</v>
      </c>
      <c r="B18" s="7" t="s">
        <v>469</v>
      </c>
      <c r="C18" s="7">
        <v>3.2</v>
      </c>
      <c r="D18" s="7" t="s">
        <v>534</v>
      </c>
      <c r="E18" s="7" t="s">
        <v>535</v>
      </c>
      <c r="F18" s="7" t="s">
        <v>536</v>
      </c>
      <c r="G18" s="7" t="s">
        <v>537</v>
      </c>
      <c r="H18" s="7" t="s">
        <v>538</v>
      </c>
      <c r="I18" s="7" t="s">
        <v>539</v>
      </c>
      <c r="J18" s="7" t="s">
        <v>540</v>
      </c>
      <c r="K18" s="7" t="s">
        <v>48</v>
      </c>
      <c r="L18" s="7" t="s">
        <v>69</v>
      </c>
      <c r="M18" s="7" t="s">
        <v>541</v>
      </c>
      <c r="N18" s="7" t="s">
        <v>28</v>
      </c>
      <c r="O18" s="7" t="s">
        <v>542</v>
      </c>
      <c r="P18" s="7" t="s">
        <v>543</v>
      </c>
      <c r="Q18" s="8" t="s">
        <v>746</v>
      </c>
      <c r="R18" s="13">
        <v>46317</v>
      </c>
      <c r="S18" s="13">
        <v>46387</v>
      </c>
      <c r="T18" s="8" t="s">
        <v>790</v>
      </c>
      <c r="U18" s="14"/>
      <c r="V18" s="15" t="s">
        <v>787</v>
      </c>
      <c r="W18" s="16"/>
      <c r="X18" s="17"/>
      <c r="Y18" s="8" t="s">
        <v>788</v>
      </c>
      <c r="Z18" s="8" t="str">
        <f ca="1">IF(W18=1,"Réalisée - efficacité à vérifier",IF(S18&lt;TODAY(),"Échéance dépassée - situation à confirmer",IF(W18="","Avancement non renseigné","À suivre")))</f>
        <v>Avancement non renseigné</v>
      </c>
    </row>
    <row r="19" spans="1:26" ht="62.4" x14ac:dyDescent="0.3">
      <c r="A19" s="7">
        <v>60</v>
      </c>
      <c r="B19" s="7" t="s">
        <v>469</v>
      </c>
      <c r="C19" s="7">
        <v>3.2</v>
      </c>
      <c r="D19" s="7" t="s">
        <v>544</v>
      </c>
      <c r="E19" s="7" t="s">
        <v>545</v>
      </c>
      <c r="F19" s="7" t="s">
        <v>546</v>
      </c>
      <c r="G19" s="7" t="s">
        <v>547</v>
      </c>
      <c r="H19" s="7" t="s">
        <v>538</v>
      </c>
      <c r="I19" s="7" t="s">
        <v>548</v>
      </c>
      <c r="J19" s="7" t="s">
        <v>549</v>
      </c>
      <c r="K19" s="7" t="s">
        <v>48</v>
      </c>
      <c r="L19" s="7">
        <v>2028</v>
      </c>
      <c r="M19" s="7" t="s">
        <v>550</v>
      </c>
      <c r="N19" s="7" t="s">
        <v>28</v>
      </c>
      <c r="O19" s="7" t="s">
        <v>551</v>
      </c>
      <c r="P19" s="7" t="s">
        <v>552</v>
      </c>
      <c r="Q19" s="8" t="s">
        <v>746</v>
      </c>
      <c r="R19" s="13">
        <v>46317</v>
      </c>
      <c r="S19" s="13">
        <v>47118</v>
      </c>
      <c r="T19" s="8" t="s">
        <v>786</v>
      </c>
      <c r="U19" s="14"/>
      <c r="V19" s="15" t="s">
        <v>787</v>
      </c>
      <c r="W19" s="16"/>
      <c r="X19" s="17"/>
      <c r="Y19" s="8" t="s">
        <v>788</v>
      </c>
      <c r="Z19" s="8" t="str">
        <f ca="1">IF(W19=1,"Réalisée - efficacité à vérifier",IF(S19&lt;TODAY(),"Échéance dépassée - situation à confirmer",IF(W19="","Avancement non renseigné","À suivre")))</f>
        <v>Avancement non renseigné</v>
      </c>
    </row>
    <row r="20" spans="1:26" ht="78" x14ac:dyDescent="0.3">
      <c r="A20" s="7">
        <v>61</v>
      </c>
      <c r="B20" s="7" t="s">
        <v>469</v>
      </c>
      <c r="C20" s="7">
        <v>3.2</v>
      </c>
      <c r="D20" s="7" t="s">
        <v>553</v>
      </c>
      <c r="E20" s="7" t="s">
        <v>554</v>
      </c>
      <c r="F20" s="7" t="s">
        <v>555</v>
      </c>
      <c r="G20" s="7" t="s">
        <v>556</v>
      </c>
      <c r="H20" s="7" t="s">
        <v>134</v>
      </c>
      <c r="I20" s="7" t="s">
        <v>557</v>
      </c>
      <c r="J20" s="7" t="s">
        <v>24</v>
      </c>
      <c r="K20" s="7" t="s">
        <v>79</v>
      </c>
      <c r="L20" s="7">
        <v>2027</v>
      </c>
      <c r="M20" s="7" t="s">
        <v>558</v>
      </c>
      <c r="N20" s="7" t="s">
        <v>28</v>
      </c>
      <c r="O20" s="7" t="s">
        <v>559</v>
      </c>
      <c r="P20" s="7" t="s">
        <v>560</v>
      </c>
      <c r="Q20" s="8" t="s">
        <v>746</v>
      </c>
      <c r="R20" s="13">
        <v>46317</v>
      </c>
      <c r="S20" s="13">
        <v>46752</v>
      </c>
      <c r="T20" s="8" t="s">
        <v>786</v>
      </c>
      <c r="U20" s="14"/>
      <c r="V20" s="15" t="s">
        <v>787</v>
      </c>
      <c r="W20" s="16"/>
      <c r="X20" s="17"/>
      <c r="Y20" s="8" t="s">
        <v>788</v>
      </c>
      <c r="Z20" s="8" t="str">
        <f ca="1">IF(W20=1,"Réalisée - efficacité à vérifier",IF(S20&lt;TODAY(),"Échéance dépassée - situation à confirmer",IF(W20="","Avancement non renseigné","À suivre")))</f>
        <v>Avancement non renseigné</v>
      </c>
    </row>
    <row r="21" spans="1:26" ht="15.6" x14ac:dyDescent="0.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</row>
  </sheetData>
  <dataValidations count="1">
    <dataValidation type="decimal" sqref="W16:W20 W6:W10" xr:uid="{00000000-0002-0000-0200-000000000000}">
      <formula1>0</formula1>
      <formula2>1</formula2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27"/>
  <sheetViews>
    <sheetView topLeftCell="A19" workbookViewId="0">
      <pane xSplit="1" topLeftCell="T1" activePane="topRight" state="frozen"/>
      <selection pane="topRight" activeCell="A23" sqref="A23:Z26"/>
    </sheetView>
  </sheetViews>
  <sheetFormatPr baseColWidth="10" defaultRowHeight="14.4" x14ac:dyDescent="0.3"/>
  <cols>
    <col min="2" max="2" width="28.5546875" customWidth="1"/>
    <col min="4" max="4" width="35" customWidth="1"/>
    <col min="5" max="5" width="32.5546875" customWidth="1"/>
    <col min="6" max="6" width="24.21875" customWidth="1"/>
    <col min="7" max="7" width="36.109375" customWidth="1"/>
    <col min="8" max="8" width="24.6640625" customWidth="1"/>
    <col min="9" max="9" width="23.77734375" customWidth="1"/>
    <col min="10" max="10" width="22.44140625" customWidth="1"/>
    <col min="11" max="11" width="16.21875" customWidth="1"/>
    <col min="13" max="13" width="22" customWidth="1"/>
    <col min="14" max="14" width="23.33203125" customWidth="1"/>
    <col min="15" max="15" width="21.88671875" customWidth="1"/>
    <col min="16" max="16" width="23.109375" customWidth="1"/>
    <col min="17" max="26" width="27" customWidth="1"/>
  </cols>
  <sheetData>
    <row r="1" spans="1:26" ht="23.4" x14ac:dyDescent="0.3">
      <c r="A1" s="11" t="s">
        <v>561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26" ht="15.6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26" ht="18" x14ac:dyDescent="0.3">
      <c r="A3" s="10" t="s">
        <v>562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26" ht="15.6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26" s="19" customFormat="1" ht="58.05" customHeight="1" x14ac:dyDescent="0.3">
      <c r="A5" s="18" t="s">
        <v>1</v>
      </c>
      <c r="B5" s="18" t="s">
        <v>2</v>
      </c>
      <c r="C5" s="18" t="s">
        <v>3</v>
      </c>
      <c r="D5" s="18" t="s">
        <v>4</v>
      </c>
      <c r="E5" s="18" t="s">
        <v>5</v>
      </c>
      <c r="F5" s="18" t="s">
        <v>6</v>
      </c>
      <c r="G5" s="18" t="s">
        <v>7</v>
      </c>
      <c r="H5" s="18" t="s">
        <v>8</v>
      </c>
      <c r="I5" s="18" t="s">
        <v>9</v>
      </c>
      <c r="J5" s="18" t="s">
        <v>10</v>
      </c>
      <c r="K5" s="18" t="s">
        <v>11</v>
      </c>
      <c r="L5" s="18" t="s">
        <v>12</v>
      </c>
      <c r="M5" s="18" t="s">
        <v>13</v>
      </c>
      <c r="N5" s="18" t="s">
        <v>14</v>
      </c>
      <c r="O5" s="18" t="s">
        <v>15</v>
      </c>
      <c r="P5" s="18" t="s">
        <v>16</v>
      </c>
      <c r="Q5" s="18" t="s">
        <v>776</v>
      </c>
      <c r="R5" s="18" t="s">
        <v>777</v>
      </c>
      <c r="S5" s="18" t="s">
        <v>778</v>
      </c>
      <c r="T5" s="18" t="s">
        <v>779</v>
      </c>
      <c r="U5" s="18" t="s">
        <v>780</v>
      </c>
      <c r="V5" s="18" t="s">
        <v>781</v>
      </c>
      <c r="W5" s="18" t="s">
        <v>782</v>
      </c>
      <c r="X5" s="18" t="s">
        <v>783</v>
      </c>
      <c r="Y5" s="18" t="s">
        <v>784</v>
      </c>
      <c r="Z5" s="18" t="s">
        <v>785</v>
      </c>
    </row>
    <row r="6" spans="1:26" ht="62.4" x14ac:dyDescent="0.3">
      <c r="A6" s="8">
        <v>62</v>
      </c>
      <c r="B6" s="8" t="s">
        <v>563</v>
      </c>
      <c r="C6" s="8">
        <v>4.0999999999999996</v>
      </c>
      <c r="D6" s="8" t="s">
        <v>564</v>
      </c>
      <c r="E6" s="8" t="s">
        <v>565</v>
      </c>
      <c r="F6" s="8" t="s">
        <v>566</v>
      </c>
      <c r="G6" s="8" t="s">
        <v>567</v>
      </c>
      <c r="H6" s="8" t="s">
        <v>568</v>
      </c>
      <c r="I6" s="8" t="s">
        <v>569</v>
      </c>
      <c r="J6" s="8" t="s">
        <v>570</v>
      </c>
      <c r="K6" s="8" t="s">
        <v>25</v>
      </c>
      <c r="L6" s="8">
        <v>2030</v>
      </c>
      <c r="M6" s="8" t="s">
        <v>571</v>
      </c>
      <c r="N6" s="8" t="s">
        <v>572</v>
      </c>
      <c r="O6" s="8" t="s">
        <v>573</v>
      </c>
      <c r="P6" s="8" t="s">
        <v>574</v>
      </c>
      <c r="Q6" s="8" t="s">
        <v>746</v>
      </c>
      <c r="R6" s="13">
        <v>46317</v>
      </c>
      <c r="S6" s="13">
        <v>47848</v>
      </c>
      <c r="T6" s="8" t="s">
        <v>786</v>
      </c>
      <c r="U6" s="14"/>
      <c r="V6" s="15" t="s">
        <v>787</v>
      </c>
      <c r="W6" s="16"/>
      <c r="X6" s="17"/>
      <c r="Y6" s="8" t="s">
        <v>788</v>
      </c>
      <c r="Z6" s="8" t="str">
        <f ca="1">IF(W6=1,"Réalisée - efficacité à vérifier",IF(S6&lt;TODAY(),"Échéance dépassée - situation à confirmer",IF(W6="","Avancement non renseigné","À suivre")))</f>
        <v>Avancement non renseigné</v>
      </c>
    </row>
    <row r="7" spans="1:26" ht="62.4" x14ac:dyDescent="0.3">
      <c r="A7" s="8">
        <v>63</v>
      </c>
      <c r="B7" s="8" t="s">
        <v>563</v>
      </c>
      <c r="C7" s="8">
        <v>4.0999999999999996</v>
      </c>
      <c r="D7" s="8" t="s">
        <v>575</v>
      </c>
      <c r="E7" s="8" t="s">
        <v>576</v>
      </c>
      <c r="F7" s="8" t="s">
        <v>577</v>
      </c>
      <c r="G7" s="8" t="s">
        <v>578</v>
      </c>
      <c r="H7" s="8" t="s">
        <v>420</v>
      </c>
      <c r="I7" s="8" t="s">
        <v>579</v>
      </c>
      <c r="J7" s="8" t="s">
        <v>580</v>
      </c>
      <c r="K7" s="8" t="s">
        <v>25</v>
      </c>
      <c r="L7" s="8">
        <v>2026</v>
      </c>
      <c r="M7" s="8" t="s">
        <v>581</v>
      </c>
      <c r="N7" s="8" t="s">
        <v>28</v>
      </c>
      <c r="O7" s="8" t="s">
        <v>582</v>
      </c>
      <c r="P7" s="8" t="s">
        <v>583</v>
      </c>
      <c r="Q7" s="8" t="s">
        <v>746</v>
      </c>
      <c r="R7" s="13">
        <v>46317</v>
      </c>
      <c r="S7" s="13">
        <v>46387</v>
      </c>
      <c r="T7" s="8" t="s">
        <v>786</v>
      </c>
      <c r="U7" s="14"/>
      <c r="V7" s="15" t="s">
        <v>787</v>
      </c>
      <c r="W7" s="16"/>
      <c r="X7" s="17"/>
      <c r="Y7" s="8" t="s">
        <v>795</v>
      </c>
      <c r="Z7" s="8" t="str">
        <f ca="1">IF(W7=1,"Réalisée - efficacité à vérifier",IF(S7&lt;TODAY(),"Échéance dépassée - situation à confirmer",IF(W7="","Avancement non renseigné","À suivre")))</f>
        <v>Avancement non renseigné</v>
      </c>
    </row>
    <row r="8" spans="1:26" ht="46.8" x14ac:dyDescent="0.3">
      <c r="A8" s="8">
        <v>64</v>
      </c>
      <c r="B8" s="8" t="s">
        <v>563</v>
      </c>
      <c r="C8" s="8">
        <v>4.0999999999999996</v>
      </c>
      <c r="D8" s="8" t="s">
        <v>584</v>
      </c>
      <c r="E8" s="8" t="s">
        <v>585</v>
      </c>
      <c r="F8" s="8" t="s">
        <v>586</v>
      </c>
      <c r="G8" s="8" t="s">
        <v>587</v>
      </c>
      <c r="H8" s="8" t="s">
        <v>420</v>
      </c>
      <c r="I8" s="8" t="s">
        <v>588</v>
      </c>
      <c r="J8" s="8" t="s">
        <v>217</v>
      </c>
      <c r="K8" s="8" t="s">
        <v>48</v>
      </c>
      <c r="L8" s="8" t="s">
        <v>69</v>
      </c>
      <c r="M8" s="8" t="s">
        <v>589</v>
      </c>
      <c r="N8" s="8" t="s">
        <v>28</v>
      </c>
      <c r="O8" s="8" t="s">
        <v>590</v>
      </c>
      <c r="P8" s="8" t="s">
        <v>591</v>
      </c>
      <c r="Q8" s="8" t="s">
        <v>746</v>
      </c>
      <c r="R8" s="13">
        <v>46317</v>
      </c>
      <c r="S8" s="13">
        <v>46387</v>
      </c>
      <c r="T8" s="8" t="s">
        <v>790</v>
      </c>
      <c r="U8" s="14"/>
      <c r="V8" s="15" t="s">
        <v>787</v>
      </c>
      <c r="W8" s="16"/>
      <c r="X8" s="17"/>
      <c r="Y8" s="8" t="s">
        <v>794</v>
      </c>
      <c r="Z8" s="8" t="str">
        <f ca="1">IF(W8=1,"Réalisée - efficacité à vérifier",IF(S8&lt;TODAY(),"Échéance dépassée - situation à confirmer",IF(W8="","Avancement non renseigné","À suivre")))</f>
        <v>Avancement non renseigné</v>
      </c>
    </row>
    <row r="9" spans="1:26" ht="62.4" x14ac:dyDescent="0.3">
      <c r="A9" s="8">
        <v>65</v>
      </c>
      <c r="B9" s="8" t="s">
        <v>563</v>
      </c>
      <c r="C9" s="8">
        <v>4.0999999999999996</v>
      </c>
      <c r="D9" s="8" t="s">
        <v>592</v>
      </c>
      <c r="E9" s="8" t="s">
        <v>593</v>
      </c>
      <c r="F9" s="8" t="s">
        <v>594</v>
      </c>
      <c r="G9" s="8" t="s">
        <v>595</v>
      </c>
      <c r="H9" s="8" t="s">
        <v>180</v>
      </c>
      <c r="I9" s="8" t="s">
        <v>596</v>
      </c>
      <c r="J9" s="8" t="s">
        <v>597</v>
      </c>
      <c r="K9" s="8" t="s">
        <v>48</v>
      </c>
      <c r="L9" s="8">
        <v>2028</v>
      </c>
      <c r="M9" s="8" t="s">
        <v>598</v>
      </c>
      <c r="N9" s="8" t="s">
        <v>28</v>
      </c>
      <c r="O9" s="8" t="s">
        <v>599</v>
      </c>
      <c r="P9" s="8" t="s">
        <v>600</v>
      </c>
      <c r="Q9" s="8" t="s">
        <v>746</v>
      </c>
      <c r="R9" s="13">
        <v>46317</v>
      </c>
      <c r="S9" s="13">
        <v>47118</v>
      </c>
      <c r="T9" s="8" t="s">
        <v>786</v>
      </c>
      <c r="U9" s="14"/>
      <c r="V9" s="15" t="s">
        <v>787</v>
      </c>
      <c r="W9" s="16"/>
      <c r="X9" s="17"/>
      <c r="Y9" s="8" t="s">
        <v>788</v>
      </c>
      <c r="Z9" s="8" t="str">
        <f ca="1">IF(W9=1,"Réalisée - efficacité à vérifier",IF(S9&lt;TODAY(),"Échéance dépassée - situation à confirmer",IF(W9="","Avancement non renseigné","À suivre")))</f>
        <v>Avancement non renseigné</v>
      </c>
    </row>
    <row r="10" spans="1:26" ht="62.4" x14ac:dyDescent="0.3">
      <c r="A10" s="8">
        <v>66</v>
      </c>
      <c r="B10" s="8" t="s">
        <v>563</v>
      </c>
      <c r="C10" s="8">
        <v>4.0999999999999996</v>
      </c>
      <c r="D10" s="8" t="s">
        <v>601</v>
      </c>
      <c r="E10" s="8" t="s">
        <v>602</v>
      </c>
      <c r="F10" s="8" t="s">
        <v>603</v>
      </c>
      <c r="G10" s="8" t="s">
        <v>604</v>
      </c>
      <c r="H10" s="8" t="s">
        <v>420</v>
      </c>
      <c r="I10" s="8" t="s">
        <v>605</v>
      </c>
      <c r="J10" s="8" t="s">
        <v>606</v>
      </c>
      <c r="K10" s="8" t="s">
        <v>79</v>
      </c>
      <c r="L10" s="8" t="s">
        <v>69</v>
      </c>
      <c r="M10" s="8" t="s">
        <v>607</v>
      </c>
      <c r="N10" s="8" t="s">
        <v>28</v>
      </c>
      <c r="O10" s="8" t="s">
        <v>608</v>
      </c>
      <c r="P10" s="8" t="s">
        <v>609</v>
      </c>
      <c r="Q10" s="8" t="s">
        <v>746</v>
      </c>
      <c r="R10" s="13">
        <v>46317</v>
      </c>
      <c r="S10" s="13">
        <v>46387</v>
      </c>
      <c r="T10" s="8" t="s">
        <v>790</v>
      </c>
      <c r="U10" s="14"/>
      <c r="V10" s="15" t="s">
        <v>787</v>
      </c>
      <c r="W10" s="16"/>
      <c r="X10" s="17"/>
      <c r="Y10" s="8" t="s">
        <v>788</v>
      </c>
      <c r="Z10" s="8" t="str">
        <f ca="1">IF(W10=1,"Réalisée - efficacité à vérifier",IF(S10&lt;TODAY(),"Échéance dépassée - situation à confirmer",IF(W10="","Avancement non renseigné","À suivre")))</f>
        <v>Avancement non renseigné</v>
      </c>
    </row>
    <row r="11" spans="1:26" ht="15.6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26" ht="15.6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26" ht="18" x14ac:dyDescent="0.3">
      <c r="A13" s="10" t="s">
        <v>610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26" ht="15.6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26" s="19" customFormat="1" ht="58.05" customHeight="1" x14ac:dyDescent="0.3">
      <c r="A15" s="18" t="s">
        <v>1</v>
      </c>
      <c r="B15" s="18" t="s">
        <v>2</v>
      </c>
      <c r="C15" s="18" t="s">
        <v>3</v>
      </c>
      <c r="D15" s="18" t="s">
        <v>4</v>
      </c>
      <c r="E15" s="18" t="s">
        <v>5</v>
      </c>
      <c r="F15" s="18" t="s">
        <v>6</v>
      </c>
      <c r="G15" s="18" t="s">
        <v>7</v>
      </c>
      <c r="H15" s="18" t="s">
        <v>8</v>
      </c>
      <c r="I15" s="18" t="s">
        <v>9</v>
      </c>
      <c r="J15" s="18" t="s">
        <v>10</v>
      </c>
      <c r="K15" s="18" t="s">
        <v>11</v>
      </c>
      <c r="L15" s="18" t="s">
        <v>12</v>
      </c>
      <c r="M15" s="18" t="s">
        <v>13</v>
      </c>
      <c r="N15" s="18" t="s">
        <v>14</v>
      </c>
      <c r="O15" s="18" t="s">
        <v>15</v>
      </c>
      <c r="P15" s="18" t="s">
        <v>16</v>
      </c>
      <c r="Q15" s="18" t="s">
        <v>776</v>
      </c>
      <c r="R15" s="18" t="s">
        <v>777</v>
      </c>
      <c r="S15" s="18" t="s">
        <v>778</v>
      </c>
      <c r="T15" s="18" t="s">
        <v>779</v>
      </c>
      <c r="U15" s="18" t="s">
        <v>780</v>
      </c>
      <c r="V15" s="18" t="s">
        <v>781</v>
      </c>
      <c r="W15" s="18" t="s">
        <v>782</v>
      </c>
      <c r="X15" s="18" t="s">
        <v>783</v>
      </c>
      <c r="Y15" s="18" t="s">
        <v>784</v>
      </c>
      <c r="Z15" s="18" t="s">
        <v>785</v>
      </c>
    </row>
    <row r="16" spans="1:26" ht="62.4" x14ac:dyDescent="0.3">
      <c r="A16" s="8">
        <v>67</v>
      </c>
      <c r="B16" s="8" t="s">
        <v>611</v>
      </c>
      <c r="C16" s="8">
        <v>5.0999999999999996</v>
      </c>
      <c r="D16" s="8" t="s">
        <v>612</v>
      </c>
      <c r="E16" s="8" t="s">
        <v>613</v>
      </c>
      <c r="F16" s="8" t="s">
        <v>614</v>
      </c>
      <c r="G16" s="8" t="s">
        <v>615</v>
      </c>
      <c r="H16" s="8" t="s">
        <v>162</v>
      </c>
      <c r="I16" s="8" t="s">
        <v>616</v>
      </c>
      <c r="J16" s="8" t="s">
        <v>617</v>
      </c>
      <c r="K16" s="8" t="s">
        <v>25</v>
      </c>
      <c r="L16" s="8">
        <v>2026</v>
      </c>
      <c r="M16" s="8" t="s">
        <v>618</v>
      </c>
      <c r="N16" s="8" t="s">
        <v>28</v>
      </c>
      <c r="O16" s="8" t="s">
        <v>619</v>
      </c>
      <c r="P16" s="8" t="s">
        <v>620</v>
      </c>
      <c r="Q16" s="8" t="s">
        <v>746</v>
      </c>
      <c r="R16" s="13">
        <v>46317</v>
      </c>
      <c r="S16" s="13">
        <v>46387</v>
      </c>
      <c r="T16" s="8" t="s">
        <v>786</v>
      </c>
      <c r="U16" s="14"/>
      <c r="V16" s="15" t="s">
        <v>787</v>
      </c>
      <c r="W16" s="16"/>
      <c r="X16" s="17"/>
      <c r="Y16" s="8" t="s">
        <v>788</v>
      </c>
      <c r="Z16" s="8" t="str">
        <f ca="1">IF(W16=1,"Réalisée - efficacité à vérifier",IF(S16&lt;TODAY(),"Échéance dépassée - situation à confirmer",IF(W16="","Avancement non renseigné","À suivre")))</f>
        <v>Avancement non renseigné</v>
      </c>
    </row>
    <row r="17" spans="1:26" ht="62.4" x14ac:dyDescent="0.3">
      <c r="A17" s="8">
        <v>68</v>
      </c>
      <c r="B17" s="8" t="s">
        <v>611</v>
      </c>
      <c r="C17" s="8">
        <v>5.0999999999999996</v>
      </c>
      <c r="D17" s="8" t="s">
        <v>621</v>
      </c>
      <c r="E17" s="8" t="s">
        <v>622</v>
      </c>
      <c r="F17" s="8" t="s">
        <v>623</v>
      </c>
      <c r="G17" s="8" t="s">
        <v>624</v>
      </c>
      <c r="H17" s="8" t="s">
        <v>162</v>
      </c>
      <c r="I17" s="8" t="s">
        <v>625</v>
      </c>
      <c r="J17" s="8" t="s">
        <v>626</v>
      </c>
      <c r="K17" s="8" t="s">
        <v>48</v>
      </c>
      <c r="L17" s="8" t="s">
        <v>69</v>
      </c>
      <c r="M17" s="8" t="s">
        <v>627</v>
      </c>
      <c r="N17" s="8" t="s">
        <v>28</v>
      </c>
      <c r="O17" s="8" t="s">
        <v>628</v>
      </c>
      <c r="P17" s="8" t="s">
        <v>629</v>
      </c>
      <c r="Q17" s="8" t="s">
        <v>746</v>
      </c>
      <c r="R17" s="13">
        <v>46317</v>
      </c>
      <c r="S17" s="13">
        <v>46387</v>
      </c>
      <c r="T17" s="8" t="s">
        <v>790</v>
      </c>
      <c r="U17" s="14"/>
      <c r="V17" s="15" t="s">
        <v>787</v>
      </c>
      <c r="W17" s="16"/>
      <c r="X17" s="17"/>
      <c r="Y17" s="8" t="s">
        <v>788</v>
      </c>
      <c r="Z17" s="8" t="str">
        <f ca="1">IF(W17=1,"Réalisée - efficacité à vérifier",IF(S17&lt;TODAY(),"Échéance dépassée - situation à confirmer",IF(W17="","Avancement non renseigné","À suivre")))</f>
        <v>Avancement non renseigné</v>
      </c>
    </row>
    <row r="18" spans="1:26" ht="62.4" x14ac:dyDescent="0.3">
      <c r="A18" s="8">
        <v>69</v>
      </c>
      <c r="B18" s="8" t="s">
        <v>611</v>
      </c>
      <c r="C18" s="8">
        <v>5.0999999999999996</v>
      </c>
      <c r="D18" s="8" t="s">
        <v>630</v>
      </c>
      <c r="E18" s="8" t="s">
        <v>631</v>
      </c>
      <c r="F18" s="8" t="s">
        <v>632</v>
      </c>
      <c r="G18" s="8" t="s">
        <v>633</v>
      </c>
      <c r="H18" s="8" t="s">
        <v>22</v>
      </c>
      <c r="I18" s="8" t="s">
        <v>634</v>
      </c>
      <c r="J18" s="8" t="s">
        <v>635</v>
      </c>
      <c r="K18" s="8" t="s">
        <v>48</v>
      </c>
      <c r="L18" s="8">
        <v>2027</v>
      </c>
      <c r="M18" s="8" t="s">
        <v>636</v>
      </c>
      <c r="N18" s="8" t="s">
        <v>28</v>
      </c>
      <c r="O18" s="8" t="s">
        <v>637</v>
      </c>
      <c r="P18" s="8" t="s">
        <v>638</v>
      </c>
      <c r="Q18" s="8" t="s">
        <v>746</v>
      </c>
      <c r="R18" s="13">
        <v>46317</v>
      </c>
      <c r="S18" s="13">
        <v>46752</v>
      </c>
      <c r="T18" s="8" t="s">
        <v>786</v>
      </c>
      <c r="U18" s="14"/>
      <c r="V18" s="15" t="s">
        <v>787</v>
      </c>
      <c r="W18" s="16"/>
      <c r="X18" s="17"/>
      <c r="Y18" s="8" t="s">
        <v>788</v>
      </c>
      <c r="Z18" s="8" t="str">
        <f ca="1">IF(W18=1,"Réalisée - efficacité à vérifier",IF(S18&lt;TODAY(),"Échéance dépassée - situation à confirmer",IF(W18="","Avancement non renseigné","À suivre")))</f>
        <v>Avancement non renseigné</v>
      </c>
    </row>
    <row r="19" spans="1:26" ht="15.6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26" ht="15.6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26" ht="18" x14ac:dyDescent="0.3">
      <c r="A21" s="10" t="s">
        <v>639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26" ht="15.6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26" s="19" customFormat="1" ht="58.05" customHeight="1" x14ac:dyDescent="0.3">
      <c r="A23" s="18" t="s">
        <v>1</v>
      </c>
      <c r="B23" s="18" t="s">
        <v>2</v>
      </c>
      <c r="C23" s="18" t="s">
        <v>3</v>
      </c>
      <c r="D23" s="18" t="s">
        <v>4</v>
      </c>
      <c r="E23" s="18" t="s">
        <v>5</v>
      </c>
      <c r="F23" s="18" t="s">
        <v>6</v>
      </c>
      <c r="G23" s="18" t="s">
        <v>7</v>
      </c>
      <c r="H23" s="18" t="s">
        <v>8</v>
      </c>
      <c r="I23" s="18" t="s">
        <v>9</v>
      </c>
      <c r="J23" s="18" t="s">
        <v>10</v>
      </c>
      <c r="K23" s="18" t="s">
        <v>11</v>
      </c>
      <c r="L23" s="18" t="s">
        <v>12</v>
      </c>
      <c r="M23" s="18" t="s">
        <v>13</v>
      </c>
      <c r="N23" s="18" t="s">
        <v>14</v>
      </c>
      <c r="O23" s="18" t="s">
        <v>15</v>
      </c>
      <c r="P23" s="18" t="s">
        <v>16</v>
      </c>
      <c r="Q23" s="18" t="s">
        <v>776</v>
      </c>
      <c r="R23" s="18" t="s">
        <v>777</v>
      </c>
      <c r="S23" s="18" t="s">
        <v>778</v>
      </c>
      <c r="T23" s="18" t="s">
        <v>779</v>
      </c>
      <c r="U23" s="18" t="s">
        <v>780</v>
      </c>
      <c r="V23" s="18" t="s">
        <v>781</v>
      </c>
      <c r="W23" s="18" t="s">
        <v>782</v>
      </c>
      <c r="X23" s="18" t="s">
        <v>783</v>
      </c>
      <c r="Y23" s="18" t="s">
        <v>784</v>
      </c>
      <c r="Z23" s="18" t="s">
        <v>785</v>
      </c>
    </row>
    <row r="24" spans="1:26" ht="62.4" x14ac:dyDescent="0.3">
      <c r="A24" s="8">
        <v>70</v>
      </c>
      <c r="B24" s="8" t="s">
        <v>640</v>
      </c>
      <c r="C24" s="8">
        <v>5.2</v>
      </c>
      <c r="D24" s="8" t="s">
        <v>641</v>
      </c>
      <c r="E24" s="8" t="s">
        <v>642</v>
      </c>
      <c r="F24" s="8" t="s">
        <v>643</v>
      </c>
      <c r="G24" s="8" t="s">
        <v>644</v>
      </c>
      <c r="H24" s="8" t="s">
        <v>35</v>
      </c>
      <c r="I24" s="8" t="s">
        <v>645</v>
      </c>
      <c r="J24" s="8" t="s">
        <v>476</v>
      </c>
      <c r="K24" s="8" t="s">
        <v>48</v>
      </c>
      <c r="L24" s="8">
        <v>2027</v>
      </c>
      <c r="M24" s="8" t="s">
        <v>646</v>
      </c>
      <c r="N24" s="8" t="s">
        <v>28</v>
      </c>
      <c r="O24" s="8" t="s">
        <v>383</v>
      </c>
      <c r="P24" s="8" t="s">
        <v>647</v>
      </c>
      <c r="Q24" s="8" t="s">
        <v>746</v>
      </c>
      <c r="R24" s="13">
        <v>46317</v>
      </c>
      <c r="S24" s="13">
        <v>46752</v>
      </c>
      <c r="T24" s="8" t="s">
        <v>786</v>
      </c>
      <c r="U24" s="14"/>
      <c r="V24" s="15" t="s">
        <v>787</v>
      </c>
      <c r="W24" s="16"/>
      <c r="X24" s="17"/>
      <c r="Y24" s="8" t="s">
        <v>796</v>
      </c>
      <c r="Z24" s="8" t="str">
        <f ca="1">IF(W24=1,"Réalisée - efficacité à vérifier",IF(S24&lt;TODAY(),"Échéance dépassée - situation à confirmer",IF(W24="","Avancement non renseigné","À suivre")))</f>
        <v>Avancement non renseigné</v>
      </c>
    </row>
    <row r="25" spans="1:26" ht="62.4" x14ac:dyDescent="0.3">
      <c r="A25" s="8">
        <v>71</v>
      </c>
      <c r="B25" s="8" t="s">
        <v>640</v>
      </c>
      <c r="C25" s="8">
        <v>5.2</v>
      </c>
      <c r="D25" s="8" t="s">
        <v>648</v>
      </c>
      <c r="E25" s="8" t="s">
        <v>649</v>
      </c>
      <c r="F25" s="8" t="s">
        <v>650</v>
      </c>
      <c r="G25" s="8" t="s">
        <v>651</v>
      </c>
      <c r="H25" s="8" t="s">
        <v>35</v>
      </c>
      <c r="I25" s="8" t="s">
        <v>652</v>
      </c>
      <c r="J25" s="8" t="s">
        <v>653</v>
      </c>
      <c r="K25" s="8" t="s">
        <v>79</v>
      </c>
      <c r="L25" s="8" t="s">
        <v>69</v>
      </c>
      <c r="M25" s="8" t="s">
        <v>654</v>
      </c>
      <c r="N25" s="8" t="s">
        <v>28</v>
      </c>
      <c r="O25" s="8" t="s">
        <v>655</v>
      </c>
      <c r="P25" s="8" t="s">
        <v>656</v>
      </c>
      <c r="Q25" s="8" t="s">
        <v>746</v>
      </c>
      <c r="R25" s="13">
        <v>46317</v>
      </c>
      <c r="S25" s="13">
        <v>46387</v>
      </c>
      <c r="T25" s="8" t="s">
        <v>790</v>
      </c>
      <c r="U25" s="14"/>
      <c r="V25" s="15" t="s">
        <v>787</v>
      </c>
      <c r="W25" s="16"/>
      <c r="X25" s="17"/>
      <c r="Y25" s="8" t="s">
        <v>788</v>
      </c>
      <c r="Z25" s="8" t="str">
        <f ca="1">IF(W25=1,"Réalisée - efficacité à vérifier",IF(S25&lt;TODAY(),"Échéance dépassée - situation à confirmer",IF(W25="","Avancement non renseigné","À suivre")))</f>
        <v>Avancement non renseigné</v>
      </c>
    </row>
    <row r="26" spans="1:26" ht="78" x14ac:dyDescent="0.3">
      <c r="A26" s="8">
        <v>72</v>
      </c>
      <c r="B26" s="8" t="s">
        <v>640</v>
      </c>
      <c r="C26" s="8">
        <v>5.2</v>
      </c>
      <c r="D26" s="8" t="s">
        <v>657</v>
      </c>
      <c r="E26" s="8" t="s">
        <v>658</v>
      </c>
      <c r="F26" s="8" t="s">
        <v>659</v>
      </c>
      <c r="G26" s="8" t="s">
        <v>660</v>
      </c>
      <c r="H26" s="8" t="s">
        <v>35</v>
      </c>
      <c r="I26" s="8" t="s">
        <v>661</v>
      </c>
      <c r="J26" s="8" t="s">
        <v>662</v>
      </c>
      <c r="K26" s="8" t="s">
        <v>48</v>
      </c>
      <c r="L26" s="8">
        <v>2030</v>
      </c>
      <c r="M26" s="8" t="s">
        <v>663</v>
      </c>
      <c r="N26" s="8" t="s">
        <v>28</v>
      </c>
      <c r="O26" s="8" t="s">
        <v>664</v>
      </c>
      <c r="P26" s="8" t="s">
        <v>665</v>
      </c>
      <c r="Q26" s="8" t="s">
        <v>746</v>
      </c>
      <c r="R26" s="13">
        <v>46317</v>
      </c>
      <c r="S26" s="13">
        <v>47848</v>
      </c>
      <c r="T26" s="8" t="s">
        <v>786</v>
      </c>
      <c r="U26" s="14"/>
      <c r="V26" s="15" t="s">
        <v>787</v>
      </c>
      <c r="W26" s="16"/>
      <c r="X26" s="17"/>
      <c r="Y26" s="8" t="s">
        <v>788</v>
      </c>
      <c r="Z26" s="8" t="str">
        <f ca="1">IF(W26=1,"Réalisée - efficacité à vérifier",IF(S26&lt;TODAY(),"Échéance dépassée - situation à confirmer",IF(W26="","Avancement non renseigné","À suivre")))</f>
        <v>Avancement non renseigné</v>
      </c>
    </row>
    <row r="27" spans="1:26" ht="15.6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</sheetData>
  <dataValidations count="1">
    <dataValidation type="decimal" sqref="W24:W26 W16:W18 W6:W10" xr:uid="{00000000-0002-0000-0300-000000000000}">
      <formula1>0</formula1>
      <formula2>1</formula2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31"/>
  <sheetViews>
    <sheetView workbookViewId="0">
      <selection activeCell="A21" sqref="A21"/>
    </sheetView>
  </sheetViews>
  <sheetFormatPr baseColWidth="10" defaultRowHeight="14.4" x14ac:dyDescent="0.3"/>
  <cols>
    <col min="1" max="1" width="29.44140625" customWidth="1"/>
    <col min="2" max="2" width="32" customWidth="1"/>
    <col min="3" max="3" width="25.6640625" customWidth="1"/>
  </cols>
  <sheetData>
    <row r="1" spans="1:6" ht="23.4" x14ac:dyDescent="0.3">
      <c r="A1" s="11" t="s">
        <v>666</v>
      </c>
      <c r="B1" s="2"/>
      <c r="C1" s="2"/>
      <c r="D1" s="2"/>
      <c r="E1" s="2"/>
      <c r="F1" s="2"/>
    </row>
    <row r="2" spans="1:6" ht="15.6" x14ac:dyDescent="0.3">
      <c r="A2" s="2"/>
      <c r="B2" s="2"/>
      <c r="C2" s="2"/>
      <c r="D2" s="2"/>
      <c r="E2" s="2"/>
      <c r="F2" s="2"/>
    </row>
    <row r="3" spans="1:6" ht="16.2" x14ac:dyDescent="0.3">
      <c r="A3" s="1" t="s">
        <v>667</v>
      </c>
      <c r="B3" s="2"/>
      <c r="C3" s="2"/>
      <c r="D3" s="2"/>
      <c r="E3" s="2"/>
      <c r="F3" s="2"/>
    </row>
    <row r="4" spans="1:6" ht="15.6" x14ac:dyDescent="0.3">
      <c r="A4" s="2"/>
      <c r="B4" s="2"/>
      <c r="C4" s="2"/>
      <c r="D4" s="2"/>
      <c r="E4" s="2"/>
      <c r="F4" s="2"/>
    </row>
    <row r="5" spans="1:6" ht="16.2" x14ac:dyDescent="0.3">
      <c r="A5" s="1" t="s">
        <v>668</v>
      </c>
      <c r="B5" s="2"/>
      <c r="C5" s="2"/>
      <c r="D5" s="2"/>
      <c r="E5" s="2"/>
      <c r="F5" s="2"/>
    </row>
    <row r="6" spans="1:6" ht="15.6" x14ac:dyDescent="0.3">
      <c r="A6" s="2"/>
      <c r="B6" s="2"/>
      <c r="C6" s="2"/>
      <c r="D6" s="2"/>
      <c r="E6" s="2"/>
      <c r="F6" s="2"/>
    </row>
    <row r="7" spans="1:6" ht="16.2" x14ac:dyDescent="0.35">
      <c r="A7" s="2" t="s">
        <v>669</v>
      </c>
      <c r="B7" s="2"/>
      <c r="C7" s="2"/>
      <c r="D7" s="2"/>
      <c r="E7" s="2"/>
      <c r="F7" s="2"/>
    </row>
    <row r="8" spans="1:6" ht="15.6" x14ac:dyDescent="0.3">
      <c r="A8" s="2"/>
      <c r="B8" s="2"/>
      <c r="C8" s="2"/>
      <c r="D8" s="2"/>
      <c r="E8" s="2"/>
      <c r="F8" s="2"/>
    </row>
    <row r="9" spans="1:6" ht="16.2" x14ac:dyDescent="0.3">
      <c r="A9" s="1" t="s">
        <v>670</v>
      </c>
      <c r="B9" s="2"/>
      <c r="C9" s="2"/>
      <c r="D9" s="2"/>
      <c r="E9" s="2"/>
      <c r="F9" s="2"/>
    </row>
    <row r="10" spans="1:6" ht="15.6" x14ac:dyDescent="0.3">
      <c r="A10" s="2"/>
      <c r="B10" s="2"/>
      <c r="C10" s="2"/>
      <c r="D10" s="2"/>
      <c r="E10" s="2"/>
      <c r="F10" s="2"/>
    </row>
    <row r="11" spans="1:6" ht="15.6" x14ac:dyDescent="0.3">
      <c r="A11" s="2" t="s">
        <v>671</v>
      </c>
      <c r="B11" s="2"/>
      <c r="C11" s="2"/>
      <c r="D11" s="2"/>
      <c r="E11" s="2"/>
      <c r="F11" s="2"/>
    </row>
    <row r="12" spans="1:6" ht="15.6" x14ac:dyDescent="0.3">
      <c r="A12" s="2"/>
      <c r="B12" s="2"/>
      <c r="C12" s="2"/>
      <c r="D12" s="2"/>
      <c r="E12" s="2"/>
      <c r="F12" s="2"/>
    </row>
    <row r="13" spans="1:6" ht="16.2" x14ac:dyDescent="0.3">
      <c r="A13" s="18" t="s">
        <v>672</v>
      </c>
      <c r="B13" s="18" t="s">
        <v>673</v>
      </c>
      <c r="C13" s="18" t="s">
        <v>674</v>
      </c>
      <c r="D13" s="2"/>
      <c r="E13" s="2"/>
      <c r="F13" s="2"/>
    </row>
    <row r="14" spans="1:6" ht="31.2" x14ac:dyDescent="0.3">
      <c r="A14" s="8" t="s">
        <v>675</v>
      </c>
      <c r="B14" s="8" t="s">
        <v>676</v>
      </c>
      <c r="C14" s="8" t="s">
        <v>677</v>
      </c>
      <c r="D14" s="2"/>
      <c r="E14" s="2"/>
      <c r="F14" s="2"/>
    </row>
    <row r="15" spans="1:6" ht="31.2" x14ac:dyDescent="0.3">
      <c r="A15" s="8" t="s">
        <v>678</v>
      </c>
      <c r="B15" s="8" t="s">
        <v>679</v>
      </c>
      <c r="C15" s="8" t="s">
        <v>680</v>
      </c>
      <c r="D15" s="2"/>
      <c r="E15" s="2"/>
      <c r="F15" s="2"/>
    </row>
    <row r="16" spans="1:6" ht="15.6" x14ac:dyDescent="0.3">
      <c r="A16" s="8" t="s">
        <v>681</v>
      </c>
      <c r="B16" s="8" t="s">
        <v>682</v>
      </c>
      <c r="C16" s="8" t="s">
        <v>683</v>
      </c>
      <c r="D16" s="2"/>
      <c r="E16" s="2"/>
      <c r="F16" s="2"/>
    </row>
    <row r="17" spans="1:6" ht="15.6" x14ac:dyDescent="0.3">
      <c r="A17" s="8" t="s">
        <v>684</v>
      </c>
      <c r="B17" s="8" t="s">
        <v>685</v>
      </c>
      <c r="C17" s="8" t="s">
        <v>686</v>
      </c>
      <c r="D17" s="2"/>
      <c r="E17" s="2"/>
      <c r="F17" s="2"/>
    </row>
    <row r="18" spans="1:6" ht="46.8" x14ac:dyDescent="0.3">
      <c r="A18" s="8" t="s">
        <v>687</v>
      </c>
      <c r="B18" s="8" t="s">
        <v>688</v>
      </c>
      <c r="C18" s="8" t="s">
        <v>689</v>
      </c>
      <c r="D18" s="2"/>
      <c r="E18" s="2"/>
      <c r="F18" s="2"/>
    </row>
    <row r="19" spans="1:6" ht="15.6" x14ac:dyDescent="0.3">
      <c r="A19" s="2"/>
      <c r="B19" s="2"/>
      <c r="C19" s="2"/>
      <c r="D19" s="2"/>
      <c r="E19" s="2"/>
      <c r="F19" s="2"/>
    </row>
    <row r="20" spans="1:6" ht="15.6" x14ac:dyDescent="0.3">
      <c r="A20" s="2"/>
      <c r="B20" s="2"/>
      <c r="C20" s="2"/>
      <c r="D20" s="2"/>
      <c r="E20" s="2"/>
      <c r="F20" s="2"/>
    </row>
    <row r="21" spans="1:6" ht="18" x14ac:dyDescent="0.3">
      <c r="A21" s="10" t="s">
        <v>690</v>
      </c>
      <c r="B21" s="2"/>
      <c r="C21" s="2"/>
      <c r="D21" s="2"/>
      <c r="E21" s="2"/>
      <c r="F21" s="2"/>
    </row>
    <row r="22" spans="1:6" ht="15.6" x14ac:dyDescent="0.3">
      <c r="A22" s="2"/>
      <c r="B22" s="2"/>
      <c r="C22" s="2"/>
      <c r="D22" s="2"/>
      <c r="E22" s="2"/>
      <c r="F22" s="2"/>
    </row>
    <row r="23" spans="1:6" ht="16.2" x14ac:dyDescent="0.3">
      <c r="A23" s="21" t="s">
        <v>2</v>
      </c>
      <c r="B23" s="21" t="s">
        <v>691</v>
      </c>
      <c r="C23" s="21">
        <v>2027</v>
      </c>
      <c r="D23" s="21">
        <v>2028</v>
      </c>
      <c r="E23" s="21">
        <v>2029</v>
      </c>
      <c r="F23" s="21">
        <v>2030</v>
      </c>
    </row>
    <row r="24" spans="1:6" ht="15.6" x14ac:dyDescent="0.3">
      <c r="A24" s="7" t="s">
        <v>17</v>
      </c>
      <c r="B24" s="7" t="s">
        <v>692</v>
      </c>
      <c r="C24" s="7" t="s">
        <v>692</v>
      </c>
      <c r="D24" s="7" t="s">
        <v>693</v>
      </c>
      <c r="E24" s="7" t="s">
        <v>694</v>
      </c>
      <c r="F24" s="7" t="s">
        <v>695</v>
      </c>
    </row>
    <row r="25" spans="1:6" ht="15.6" x14ac:dyDescent="0.3">
      <c r="A25" s="7" t="s">
        <v>696</v>
      </c>
      <c r="B25" s="7" t="s">
        <v>693</v>
      </c>
      <c r="C25" s="7" t="s">
        <v>692</v>
      </c>
      <c r="D25" s="7" t="s">
        <v>692</v>
      </c>
      <c r="E25" s="7" t="s">
        <v>693</v>
      </c>
      <c r="F25" s="7" t="s">
        <v>694</v>
      </c>
    </row>
    <row r="26" spans="1:6" ht="15.6" x14ac:dyDescent="0.3">
      <c r="A26" s="7" t="s">
        <v>469</v>
      </c>
      <c r="B26" s="7" t="s">
        <v>694</v>
      </c>
      <c r="C26" s="7" t="s">
        <v>697</v>
      </c>
      <c r="D26" s="7" t="s">
        <v>692</v>
      </c>
      <c r="E26" s="7" t="s">
        <v>693</v>
      </c>
      <c r="F26" s="7" t="s">
        <v>694</v>
      </c>
    </row>
    <row r="27" spans="1:6" ht="15.6" x14ac:dyDescent="0.3">
      <c r="A27" s="7" t="s">
        <v>563</v>
      </c>
      <c r="B27" s="7" t="s">
        <v>694</v>
      </c>
      <c r="C27" s="7" t="s">
        <v>693</v>
      </c>
      <c r="D27" s="7" t="s">
        <v>692</v>
      </c>
      <c r="E27" s="7" t="s">
        <v>692</v>
      </c>
      <c r="F27" s="7" t="s">
        <v>694</v>
      </c>
    </row>
    <row r="28" spans="1:6" ht="15.6" x14ac:dyDescent="0.3">
      <c r="A28" s="7" t="s">
        <v>611</v>
      </c>
      <c r="B28" s="7" t="s">
        <v>693</v>
      </c>
      <c r="C28" s="7" t="s">
        <v>693</v>
      </c>
      <c r="D28" s="7" t="s">
        <v>694</v>
      </c>
      <c r="E28" s="7" t="s">
        <v>694</v>
      </c>
      <c r="F28" s="7" t="s">
        <v>695</v>
      </c>
    </row>
    <row r="29" spans="1:6" ht="15.6" x14ac:dyDescent="0.3">
      <c r="A29" s="7" t="s">
        <v>640</v>
      </c>
      <c r="B29" s="7" t="s">
        <v>694</v>
      </c>
      <c r="C29" s="7" t="s">
        <v>693</v>
      </c>
      <c r="D29" s="7" t="s">
        <v>697</v>
      </c>
      <c r="E29" s="7" t="s">
        <v>692</v>
      </c>
      <c r="F29" s="7" t="s">
        <v>693</v>
      </c>
    </row>
    <row r="30" spans="1:6" ht="15.6" x14ac:dyDescent="0.3">
      <c r="A30" s="2"/>
      <c r="B30" s="2"/>
      <c r="C30" s="2"/>
      <c r="D30" s="2"/>
      <c r="E30" s="2"/>
      <c r="F30" s="2"/>
    </row>
    <row r="31" spans="1:6" ht="15.6" x14ac:dyDescent="0.3">
      <c r="A31" s="2"/>
      <c r="B31" s="2"/>
      <c r="C31" s="2"/>
      <c r="D31" s="2"/>
      <c r="E31" s="2"/>
      <c r="F31" s="2"/>
    </row>
    <row r="32" spans="1:6" ht="18" x14ac:dyDescent="0.3">
      <c r="A32" s="10" t="s">
        <v>698</v>
      </c>
      <c r="B32" s="2"/>
      <c r="C32" s="2"/>
      <c r="D32" s="2"/>
      <c r="E32" s="2"/>
      <c r="F32" s="2"/>
    </row>
    <row r="33" spans="1:6" ht="15.6" x14ac:dyDescent="0.3">
      <c r="A33" s="2"/>
      <c r="B33" s="2"/>
      <c r="C33" s="2"/>
      <c r="D33" s="2"/>
      <c r="E33" s="2"/>
      <c r="F33" s="2"/>
    </row>
    <row r="34" spans="1:6" ht="16.2" x14ac:dyDescent="0.3">
      <c r="A34" s="21" t="s">
        <v>699</v>
      </c>
      <c r="B34" s="21">
        <v>2026</v>
      </c>
      <c r="C34" s="21">
        <v>2027</v>
      </c>
      <c r="D34" s="21">
        <v>2028</v>
      </c>
      <c r="E34" s="21">
        <v>2029</v>
      </c>
      <c r="F34" s="21">
        <v>2030</v>
      </c>
    </row>
    <row r="35" spans="1:6" ht="31.2" x14ac:dyDescent="0.3">
      <c r="A35" s="7" t="s">
        <v>700</v>
      </c>
      <c r="B35" s="7" t="s">
        <v>693</v>
      </c>
      <c r="C35" s="7"/>
      <c r="D35" s="7"/>
      <c r="E35" s="7"/>
      <c r="F35" s="7"/>
    </row>
    <row r="36" spans="1:6" ht="31.2" x14ac:dyDescent="0.3">
      <c r="A36" s="7" t="s">
        <v>701</v>
      </c>
      <c r="B36" s="7" t="s">
        <v>693</v>
      </c>
      <c r="C36" s="7" t="s">
        <v>695</v>
      </c>
      <c r="D36" s="7"/>
      <c r="E36" s="7"/>
      <c r="F36" s="7"/>
    </row>
    <row r="37" spans="1:6" ht="15.6" x14ac:dyDescent="0.3">
      <c r="A37" s="7" t="s">
        <v>702</v>
      </c>
      <c r="B37" s="7" t="s">
        <v>693</v>
      </c>
      <c r="C37" s="7" t="s">
        <v>695</v>
      </c>
      <c r="D37" s="7"/>
      <c r="E37" s="7"/>
      <c r="F37" s="7"/>
    </row>
    <row r="38" spans="1:6" ht="15.6" x14ac:dyDescent="0.3">
      <c r="A38" s="7" t="s">
        <v>703</v>
      </c>
      <c r="B38" s="7" t="s">
        <v>694</v>
      </c>
      <c r="C38" s="7" t="s">
        <v>692</v>
      </c>
      <c r="D38" s="7" t="s">
        <v>693</v>
      </c>
      <c r="E38" s="7"/>
      <c r="F38" s="7"/>
    </row>
    <row r="39" spans="1:6" ht="15.6" x14ac:dyDescent="0.3">
      <c r="A39" s="7" t="s">
        <v>704</v>
      </c>
      <c r="B39" s="7" t="s">
        <v>693</v>
      </c>
      <c r="C39" s="7" t="s">
        <v>694</v>
      </c>
      <c r="D39" s="7"/>
      <c r="E39" s="7"/>
      <c r="F39" s="7"/>
    </row>
    <row r="40" spans="1:6" ht="15.6" x14ac:dyDescent="0.3">
      <c r="A40" s="7" t="s">
        <v>705</v>
      </c>
      <c r="B40" s="7"/>
      <c r="C40" s="7" t="s">
        <v>693</v>
      </c>
      <c r="D40" s="7" t="s">
        <v>695</v>
      </c>
      <c r="E40" s="7"/>
      <c r="F40" s="7"/>
    </row>
    <row r="41" spans="1:6" ht="15.6" x14ac:dyDescent="0.3">
      <c r="A41" s="7" t="s">
        <v>706</v>
      </c>
      <c r="B41" s="7" t="s">
        <v>694</v>
      </c>
      <c r="C41" s="7" t="s">
        <v>692</v>
      </c>
      <c r="D41" s="7" t="s">
        <v>693</v>
      </c>
      <c r="E41" s="7"/>
      <c r="F41" s="7"/>
    </row>
    <row r="42" spans="1:6" ht="15.6" x14ac:dyDescent="0.3">
      <c r="A42" s="7" t="s">
        <v>707</v>
      </c>
      <c r="B42" s="7" t="s">
        <v>695</v>
      </c>
      <c r="C42" s="7" t="s">
        <v>697</v>
      </c>
      <c r="D42" s="7" t="s">
        <v>697</v>
      </c>
      <c r="E42" s="7" t="s">
        <v>695</v>
      </c>
      <c r="F42" s="7"/>
    </row>
    <row r="43" spans="1:6" ht="15.6" x14ac:dyDescent="0.3">
      <c r="A43" s="7" t="s">
        <v>256</v>
      </c>
      <c r="B43" s="7" t="s">
        <v>694</v>
      </c>
      <c r="C43" s="7" t="s">
        <v>693</v>
      </c>
      <c r="D43" s="7" t="s">
        <v>693</v>
      </c>
      <c r="E43" s="7"/>
      <c r="F43" s="7"/>
    </row>
    <row r="44" spans="1:6" ht="31.2" x14ac:dyDescent="0.3">
      <c r="A44" s="7" t="s">
        <v>708</v>
      </c>
      <c r="B44" s="7" t="s">
        <v>694</v>
      </c>
      <c r="C44" s="7" t="s">
        <v>693</v>
      </c>
      <c r="D44" s="7" t="s">
        <v>695</v>
      </c>
      <c r="E44" s="7" t="s">
        <v>695</v>
      </c>
      <c r="F44" s="7" t="s">
        <v>695</v>
      </c>
    </row>
    <row r="45" spans="1:6" ht="15.6" x14ac:dyDescent="0.3">
      <c r="A45" s="7" t="s">
        <v>709</v>
      </c>
      <c r="B45" s="7"/>
      <c r="C45" s="7" t="s">
        <v>693</v>
      </c>
      <c r="D45" s="7" t="s">
        <v>693</v>
      </c>
      <c r="E45" s="7" t="s">
        <v>695</v>
      </c>
      <c r="F45" s="7"/>
    </row>
    <row r="46" spans="1:6" ht="15.6" x14ac:dyDescent="0.3">
      <c r="A46" s="7" t="s">
        <v>710</v>
      </c>
      <c r="B46" s="7" t="s">
        <v>695</v>
      </c>
      <c r="C46" s="7" t="s">
        <v>693</v>
      </c>
      <c r="D46" s="7" t="s">
        <v>692</v>
      </c>
      <c r="E46" s="7" t="s">
        <v>692</v>
      </c>
      <c r="F46" s="7" t="s">
        <v>693</v>
      </c>
    </row>
    <row r="47" spans="1:6" ht="15.6" x14ac:dyDescent="0.3">
      <c r="A47" s="7" t="s">
        <v>711</v>
      </c>
      <c r="B47" s="7" t="s">
        <v>693</v>
      </c>
      <c r="C47" s="7" t="s">
        <v>695</v>
      </c>
      <c r="D47" s="7"/>
      <c r="E47" s="7"/>
      <c r="F47" s="7"/>
    </row>
    <row r="48" spans="1:6" ht="15.6" x14ac:dyDescent="0.3">
      <c r="A48" s="7" t="s">
        <v>712</v>
      </c>
      <c r="B48" s="7" t="s">
        <v>693</v>
      </c>
      <c r="C48" s="7" t="s">
        <v>695</v>
      </c>
      <c r="D48" s="7"/>
      <c r="E48" s="7"/>
      <c r="F48" s="7"/>
    </row>
    <row r="49" spans="1:6" ht="15.6" x14ac:dyDescent="0.3">
      <c r="A49" s="7" t="s">
        <v>713</v>
      </c>
      <c r="B49" s="7" t="s">
        <v>695</v>
      </c>
      <c r="C49" s="7" t="s">
        <v>693</v>
      </c>
      <c r="D49" s="7" t="s">
        <v>693</v>
      </c>
      <c r="E49" s="7" t="s">
        <v>693</v>
      </c>
      <c r="F49" s="7" t="s">
        <v>693</v>
      </c>
    </row>
    <row r="50" spans="1:6" ht="15.6" x14ac:dyDescent="0.3">
      <c r="A50" s="2"/>
      <c r="B50" s="2"/>
      <c r="C50" s="2"/>
      <c r="D50" s="2"/>
      <c r="E50" s="2"/>
      <c r="F50" s="2"/>
    </row>
    <row r="51" spans="1:6" ht="15.6" x14ac:dyDescent="0.3">
      <c r="A51" s="2"/>
      <c r="B51" s="2"/>
      <c r="C51" s="2"/>
      <c r="D51" s="2"/>
      <c r="E51" s="2"/>
      <c r="F51" s="2"/>
    </row>
    <row r="52" spans="1:6" ht="18" x14ac:dyDescent="0.3">
      <c r="A52" s="10" t="s">
        <v>714</v>
      </c>
      <c r="B52" s="2"/>
      <c r="C52" s="2"/>
      <c r="D52" s="2"/>
      <c r="E52" s="2"/>
      <c r="F52" s="2"/>
    </row>
    <row r="53" spans="1:6" ht="15.6" x14ac:dyDescent="0.3">
      <c r="A53" s="2"/>
      <c r="B53" s="2"/>
      <c r="C53" s="2"/>
      <c r="D53" s="2"/>
      <c r="E53" s="2"/>
      <c r="F53" s="2"/>
    </row>
    <row r="54" spans="1:6" ht="16.2" x14ac:dyDescent="0.3">
      <c r="A54" s="4">
        <v>2026</v>
      </c>
      <c r="B54" s="2"/>
      <c r="C54" s="2"/>
      <c r="D54" s="2"/>
      <c r="E54" s="2"/>
      <c r="F54" s="2"/>
    </row>
    <row r="55" spans="1:6" ht="15.6" x14ac:dyDescent="0.3">
      <c r="A55" s="2"/>
      <c r="B55" s="2"/>
      <c r="C55" s="2"/>
      <c r="D55" s="2"/>
      <c r="E55" s="2"/>
      <c r="F55" s="2"/>
    </row>
    <row r="56" spans="1:6" ht="15.6" x14ac:dyDescent="0.3">
      <c r="A56" s="2" t="s">
        <v>715</v>
      </c>
      <c r="B56" s="2"/>
      <c r="C56" s="2"/>
      <c r="D56" s="2"/>
      <c r="E56" s="2"/>
      <c r="F56" s="2"/>
    </row>
    <row r="57" spans="1:6" ht="15.6" x14ac:dyDescent="0.3">
      <c r="A57" s="2" t="s">
        <v>716</v>
      </c>
      <c r="B57" s="2"/>
      <c r="C57" s="2"/>
      <c r="D57" s="2"/>
      <c r="E57" s="2"/>
      <c r="F57" s="2"/>
    </row>
    <row r="58" spans="1:6" ht="15.6" x14ac:dyDescent="0.3">
      <c r="A58" s="2" t="s">
        <v>717</v>
      </c>
      <c r="B58" s="2"/>
      <c r="C58" s="2"/>
      <c r="D58" s="2"/>
      <c r="E58" s="2"/>
      <c r="F58" s="2"/>
    </row>
    <row r="59" spans="1:6" ht="15.6" x14ac:dyDescent="0.3">
      <c r="A59" s="2" t="s">
        <v>718</v>
      </c>
      <c r="B59" s="2"/>
      <c r="C59" s="2"/>
      <c r="D59" s="2"/>
      <c r="E59" s="2"/>
      <c r="F59" s="2"/>
    </row>
    <row r="60" spans="1:6" ht="15.6" x14ac:dyDescent="0.3">
      <c r="A60" s="2" t="s">
        <v>701</v>
      </c>
      <c r="B60" s="2"/>
      <c r="C60" s="2"/>
      <c r="D60" s="2"/>
      <c r="E60" s="2"/>
      <c r="F60" s="2"/>
    </row>
    <row r="61" spans="1:6" ht="15.6" x14ac:dyDescent="0.3">
      <c r="A61" s="2" t="s">
        <v>719</v>
      </c>
      <c r="B61" s="2"/>
      <c r="C61" s="2"/>
      <c r="D61" s="2"/>
      <c r="E61" s="2"/>
      <c r="F61" s="2"/>
    </row>
    <row r="62" spans="1:6" ht="15.6" x14ac:dyDescent="0.3">
      <c r="A62" s="2" t="s">
        <v>720</v>
      </c>
      <c r="B62" s="2"/>
      <c r="C62" s="2"/>
      <c r="D62" s="2"/>
      <c r="E62" s="2"/>
      <c r="F62" s="2"/>
    </row>
    <row r="63" spans="1:6" ht="15.6" x14ac:dyDescent="0.3">
      <c r="A63" s="2"/>
      <c r="B63" s="2"/>
      <c r="C63" s="2"/>
      <c r="D63" s="2"/>
      <c r="E63" s="2"/>
      <c r="F63" s="2"/>
    </row>
    <row r="64" spans="1:6" ht="16.2" x14ac:dyDescent="0.3">
      <c r="A64" s="4">
        <v>2027</v>
      </c>
      <c r="B64" s="2"/>
      <c r="C64" s="2"/>
      <c r="D64" s="2"/>
      <c r="E64" s="2"/>
      <c r="F64" s="2"/>
    </row>
    <row r="65" spans="1:6" ht="15.6" x14ac:dyDescent="0.3">
      <c r="A65" s="2"/>
      <c r="B65" s="2"/>
      <c r="C65" s="2"/>
      <c r="D65" s="2"/>
      <c r="E65" s="2"/>
      <c r="F65" s="2"/>
    </row>
    <row r="66" spans="1:6" ht="15.6" x14ac:dyDescent="0.3">
      <c r="A66" s="2" t="s">
        <v>702</v>
      </c>
      <c r="B66" s="2"/>
      <c r="C66" s="2"/>
      <c r="D66" s="2"/>
      <c r="E66" s="2"/>
      <c r="F66" s="2"/>
    </row>
    <row r="67" spans="1:6" ht="15.6" x14ac:dyDescent="0.3">
      <c r="A67" s="2" t="s">
        <v>721</v>
      </c>
      <c r="B67" s="2"/>
      <c r="C67" s="2"/>
      <c r="D67" s="2"/>
      <c r="E67" s="2"/>
      <c r="F67" s="2"/>
    </row>
    <row r="68" spans="1:6" ht="15.6" x14ac:dyDescent="0.3">
      <c r="A68" s="2" t="s">
        <v>336</v>
      </c>
      <c r="B68" s="2"/>
      <c r="C68" s="2"/>
      <c r="D68" s="2"/>
      <c r="E68" s="2"/>
      <c r="F68" s="2"/>
    </row>
    <row r="69" spans="1:6" ht="15.6" x14ac:dyDescent="0.3">
      <c r="A69" s="2" t="s">
        <v>706</v>
      </c>
      <c r="B69" s="2"/>
      <c r="C69" s="2"/>
      <c r="D69" s="2"/>
      <c r="E69" s="2"/>
      <c r="F69" s="2"/>
    </row>
    <row r="70" spans="1:6" ht="15.6" x14ac:dyDescent="0.3">
      <c r="A70" s="2" t="s">
        <v>722</v>
      </c>
      <c r="B70" s="2"/>
      <c r="C70" s="2"/>
      <c r="D70" s="2"/>
      <c r="E70" s="2"/>
      <c r="F70" s="2"/>
    </row>
    <row r="71" spans="1:6" ht="15.6" x14ac:dyDescent="0.3">
      <c r="A71" s="2" t="s">
        <v>723</v>
      </c>
      <c r="B71" s="2"/>
      <c r="C71" s="2"/>
      <c r="D71" s="2"/>
      <c r="E71" s="2"/>
      <c r="F71" s="2"/>
    </row>
    <row r="72" spans="1:6" ht="15.6" x14ac:dyDescent="0.3">
      <c r="A72" s="2" t="s">
        <v>709</v>
      </c>
      <c r="B72" s="2"/>
      <c r="C72" s="2"/>
      <c r="D72" s="2"/>
      <c r="E72" s="2"/>
      <c r="F72" s="2"/>
    </row>
    <row r="73" spans="1:6" ht="15.6" x14ac:dyDescent="0.3">
      <c r="B73" s="2"/>
      <c r="C73" s="2"/>
      <c r="D73" s="2"/>
      <c r="E73" s="2"/>
      <c r="F73" s="2"/>
    </row>
    <row r="74" spans="1:6" ht="15.6" x14ac:dyDescent="0.3">
      <c r="A74" s="2"/>
      <c r="B74" s="2"/>
      <c r="C74" s="2"/>
      <c r="D74" s="2"/>
      <c r="E74" s="2"/>
      <c r="F74" s="2"/>
    </row>
    <row r="75" spans="1:6" ht="16.2" x14ac:dyDescent="0.3">
      <c r="A75" s="4">
        <v>2028</v>
      </c>
      <c r="B75" s="2"/>
      <c r="C75" s="2"/>
      <c r="D75" s="2"/>
      <c r="E75" s="2"/>
      <c r="F75" s="2"/>
    </row>
    <row r="76" spans="1:6" ht="15.6" x14ac:dyDescent="0.3">
      <c r="A76" s="2"/>
      <c r="B76" s="2"/>
      <c r="C76" s="2"/>
      <c r="D76" s="2"/>
      <c r="E76" s="2"/>
      <c r="F76" s="2"/>
    </row>
    <row r="77" spans="1:6" ht="15.6" x14ac:dyDescent="0.3">
      <c r="A77" s="2" t="s">
        <v>724</v>
      </c>
      <c r="B77" s="2"/>
      <c r="C77" s="2"/>
      <c r="D77" s="2"/>
      <c r="E77" s="2"/>
      <c r="F77" s="2"/>
    </row>
    <row r="78" spans="1:6" ht="15.6" x14ac:dyDescent="0.3">
      <c r="A78" s="2" t="s">
        <v>725</v>
      </c>
      <c r="B78" s="2"/>
      <c r="C78" s="2"/>
      <c r="D78" s="2"/>
      <c r="E78" s="2"/>
      <c r="F78" s="2"/>
    </row>
    <row r="79" spans="1:6" ht="15.6" x14ac:dyDescent="0.3">
      <c r="A79" s="2" t="s">
        <v>726</v>
      </c>
      <c r="B79" s="2"/>
      <c r="C79" s="2"/>
      <c r="D79" s="2"/>
      <c r="E79" s="2"/>
      <c r="F79" s="2"/>
    </row>
    <row r="80" spans="1:6" ht="15.6" x14ac:dyDescent="0.3">
      <c r="A80" s="2" t="s">
        <v>727</v>
      </c>
      <c r="B80" s="2"/>
      <c r="C80" s="2"/>
      <c r="D80" s="2"/>
      <c r="E80" s="2"/>
      <c r="F80" s="2"/>
    </row>
    <row r="81" spans="1:6" ht="15.6" x14ac:dyDescent="0.3">
      <c r="A81" s="2" t="s">
        <v>728</v>
      </c>
      <c r="B81" s="2"/>
      <c r="C81" s="2"/>
      <c r="D81" s="2"/>
      <c r="E81" s="2"/>
      <c r="F81" s="2"/>
    </row>
    <row r="82" spans="1:6" ht="15.6" x14ac:dyDescent="0.3">
      <c r="A82" s="2"/>
      <c r="B82" s="2"/>
      <c r="C82" s="2"/>
      <c r="D82" s="2"/>
      <c r="E82" s="2"/>
      <c r="F82" s="2"/>
    </row>
    <row r="83" spans="1:6" ht="16.2" x14ac:dyDescent="0.3">
      <c r="A83" s="4">
        <v>2029</v>
      </c>
      <c r="B83" s="2"/>
      <c r="C83" s="2"/>
      <c r="D83" s="2"/>
      <c r="E83" s="2"/>
      <c r="F83" s="2"/>
    </row>
    <row r="84" spans="1:6" ht="15.6" x14ac:dyDescent="0.3">
      <c r="A84" s="2"/>
      <c r="B84" s="2"/>
      <c r="C84" s="2"/>
      <c r="D84" s="2"/>
      <c r="E84" s="2"/>
      <c r="F84" s="2"/>
    </row>
    <row r="85" spans="1:6" ht="15.6" x14ac:dyDescent="0.3">
      <c r="A85" s="2" t="s">
        <v>729</v>
      </c>
      <c r="B85" s="2"/>
      <c r="C85" s="2"/>
      <c r="D85" s="2"/>
      <c r="E85" s="2"/>
      <c r="F85" s="2"/>
    </row>
    <row r="86" spans="1:6" ht="15.6" x14ac:dyDescent="0.3">
      <c r="A86" s="2" t="s">
        <v>730</v>
      </c>
      <c r="B86" s="2"/>
      <c r="C86" s="2"/>
      <c r="D86" s="2"/>
      <c r="E86" s="2"/>
      <c r="F86" s="2"/>
    </row>
    <row r="87" spans="1:6" ht="15.6" x14ac:dyDescent="0.3">
      <c r="A87" s="2" t="s">
        <v>731</v>
      </c>
      <c r="B87" s="2"/>
      <c r="C87" s="2"/>
      <c r="D87" s="2"/>
      <c r="E87" s="2"/>
      <c r="F87" s="2"/>
    </row>
    <row r="88" spans="1:6" ht="15.6" x14ac:dyDescent="0.3">
      <c r="A88" s="2" t="s">
        <v>732</v>
      </c>
      <c r="B88" s="2"/>
      <c r="C88" s="2"/>
      <c r="D88" s="2"/>
      <c r="E88" s="2"/>
      <c r="F88" s="2"/>
    </row>
    <row r="89" spans="1:6" ht="15.6" x14ac:dyDescent="0.3">
      <c r="B89" s="2"/>
      <c r="C89" s="2"/>
      <c r="D89" s="2"/>
      <c r="E89" s="2"/>
      <c r="F89" s="2"/>
    </row>
    <row r="90" spans="1:6" ht="16.2" x14ac:dyDescent="0.3">
      <c r="A90" s="4">
        <v>2030</v>
      </c>
      <c r="B90" s="2"/>
      <c r="C90" s="2"/>
      <c r="D90" s="2"/>
      <c r="E90" s="2"/>
      <c r="F90" s="2"/>
    </row>
    <row r="91" spans="1:6" ht="15.6" x14ac:dyDescent="0.3">
      <c r="A91" s="2"/>
      <c r="B91" s="2"/>
      <c r="C91" s="2"/>
      <c r="D91" s="2"/>
      <c r="E91" s="2"/>
      <c r="F91" s="2"/>
    </row>
    <row r="92" spans="1:6" ht="15.6" x14ac:dyDescent="0.3">
      <c r="A92" s="2" t="s">
        <v>733</v>
      </c>
      <c r="B92" s="2"/>
      <c r="C92" s="2"/>
      <c r="D92" s="2"/>
      <c r="E92" s="2"/>
      <c r="F92" s="2"/>
    </row>
    <row r="93" spans="1:6" ht="15.6" x14ac:dyDescent="0.3">
      <c r="A93" s="2" t="s">
        <v>734</v>
      </c>
      <c r="B93" s="2"/>
      <c r="C93" s="2"/>
      <c r="D93" s="2"/>
      <c r="E93" s="2"/>
      <c r="F93" s="2"/>
    </row>
    <row r="94" spans="1:6" ht="15.6" x14ac:dyDescent="0.3">
      <c r="A94" s="2" t="s">
        <v>735</v>
      </c>
      <c r="B94" s="2"/>
      <c r="C94" s="2"/>
      <c r="D94" s="2"/>
      <c r="E94" s="2"/>
      <c r="F94" s="2"/>
    </row>
    <row r="95" spans="1:6" ht="15.6" x14ac:dyDescent="0.3">
      <c r="A95" s="2" t="s">
        <v>736</v>
      </c>
      <c r="B95" s="2"/>
      <c r="C95" s="2"/>
      <c r="D95" s="2"/>
      <c r="E95" s="2"/>
      <c r="F95" s="2"/>
    </row>
    <row r="96" spans="1:6" ht="15.6" x14ac:dyDescent="0.3">
      <c r="A96" s="2" t="s">
        <v>737</v>
      </c>
      <c r="B96" s="2"/>
      <c r="C96" s="2"/>
      <c r="D96" s="2"/>
      <c r="E96" s="2"/>
      <c r="F96" s="2"/>
    </row>
    <row r="97" spans="1:6" ht="15.6" x14ac:dyDescent="0.3">
      <c r="A97" s="2"/>
      <c r="B97" s="2"/>
      <c r="C97" s="2"/>
      <c r="D97" s="2"/>
      <c r="E97" s="2"/>
      <c r="F97" s="2"/>
    </row>
    <row r="98" spans="1:6" ht="15.6" x14ac:dyDescent="0.3">
      <c r="A98" s="2"/>
      <c r="B98" s="2"/>
      <c r="C98" s="2"/>
      <c r="D98" s="2"/>
      <c r="E98" s="2"/>
      <c r="F98" s="2"/>
    </row>
    <row r="99" spans="1:6" ht="18" x14ac:dyDescent="0.3">
      <c r="A99" s="10" t="s">
        <v>738</v>
      </c>
      <c r="B99" s="2"/>
      <c r="C99" s="2"/>
      <c r="D99" s="2"/>
      <c r="E99" s="2"/>
      <c r="F99" s="2"/>
    </row>
    <row r="100" spans="1:6" ht="15.6" x14ac:dyDescent="0.3">
      <c r="A100" s="2"/>
      <c r="B100" s="2"/>
      <c r="C100" s="2"/>
      <c r="D100" s="2"/>
      <c r="E100" s="2"/>
      <c r="F100" s="2"/>
    </row>
    <row r="101" spans="1:6" ht="16.2" x14ac:dyDescent="0.3">
      <c r="A101" s="21" t="s">
        <v>739</v>
      </c>
      <c r="B101" s="21" t="s">
        <v>740</v>
      </c>
      <c r="C101" s="21" t="s">
        <v>741</v>
      </c>
      <c r="D101" s="2"/>
      <c r="E101" s="2"/>
      <c r="F101" s="2"/>
    </row>
    <row r="102" spans="1:6" ht="15.6" x14ac:dyDescent="0.3">
      <c r="A102" s="7" t="s">
        <v>742</v>
      </c>
      <c r="B102" s="7" t="s">
        <v>743</v>
      </c>
      <c r="C102" s="7" t="s">
        <v>35</v>
      </c>
      <c r="D102" s="2"/>
      <c r="E102" s="2"/>
      <c r="F102" s="2"/>
    </row>
    <row r="103" spans="1:6" ht="15.6" x14ac:dyDescent="0.3">
      <c r="A103" s="7" t="s">
        <v>744</v>
      </c>
      <c r="B103" s="7" t="s">
        <v>745</v>
      </c>
      <c r="C103" s="7" t="s">
        <v>171</v>
      </c>
      <c r="D103" s="2"/>
      <c r="E103" s="2"/>
      <c r="F103" s="2"/>
    </row>
    <row r="104" spans="1:6" ht="15.6" x14ac:dyDescent="0.3">
      <c r="A104" s="7" t="s">
        <v>67</v>
      </c>
      <c r="B104" s="7" t="s">
        <v>745</v>
      </c>
      <c r="C104" s="7" t="s">
        <v>746</v>
      </c>
      <c r="D104" s="2"/>
      <c r="E104" s="2"/>
      <c r="F104" s="2"/>
    </row>
    <row r="105" spans="1:6" ht="15.6" x14ac:dyDescent="0.3">
      <c r="A105" s="7" t="s">
        <v>747</v>
      </c>
      <c r="B105" s="7" t="s">
        <v>748</v>
      </c>
      <c r="C105" s="7" t="s">
        <v>746</v>
      </c>
      <c r="D105" s="2"/>
      <c r="E105" s="2"/>
      <c r="F105" s="2"/>
    </row>
    <row r="106" spans="1:6" ht="15.6" x14ac:dyDescent="0.3">
      <c r="A106" s="7" t="s">
        <v>749</v>
      </c>
      <c r="B106" s="7" t="s">
        <v>748</v>
      </c>
      <c r="C106" s="7" t="s">
        <v>750</v>
      </c>
      <c r="D106" s="2"/>
      <c r="E106" s="2"/>
      <c r="F106" s="2"/>
    </row>
    <row r="107" spans="1:6" ht="15.6" x14ac:dyDescent="0.3">
      <c r="A107" s="2"/>
      <c r="B107" s="2"/>
      <c r="C107" s="2"/>
      <c r="D107" s="2"/>
      <c r="E107" s="2"/>
      <c r="F107" s="2"/>
    </row>
    <row r="108" spans="1:6" ht="15.6" x14ac:dyDescent="0.3">
      <c r="A108" s="2"/>
      <c r="B108" s="2"/>
      <c r="C108" s="2"/>
      <c r="D108" s="2"/>
      <c r="E108" s="2"/>
      <c r="F108" s="2"/>
    </row>
    <row r="109" spans="1:6" ht="18" x14ac:dyDescent="0.3">
      <c r="A109" s="10" t="s">
        <v>751</v>
      </c>
      <c r="B109" s="2"/>
      <c r="C109" s="2"/>
      <c r="D109" s="2"/>
      <c r="E109" s="2"/>
      <c r="F109" s="2"/>
    </row>
    <row r="110" spans="1:6" ht="15.6" x14ac:dyDescent="0.3">
      <c r="A110" s="2"/>
      <c r="B110" s="2"/>
      <c r="C110" s="2"/>
      <c r="D110" s="2"/>
      <c r="E110" s="2"/>
      <c r="F110" s="2"/>
    </row>
    <row r="111" spans="1:6" ht="16.2" x14ac:dyDescent="0.3">
      <c r="A111" s="21" t="s">
        <v>752</v>
      </c>
      <c r="B111" s="21" t="s">
        <v>753</v>
      </c>
      <c r="C111" s="2"/>
      <c r="D111" s="2"/>
      <c r="E111" s="2"/>
      <c r="F111" s="2"/>
    </row>
    <row r="112" spans="1:6" ht="78" x14ac:dyDescent="0.3">
      <c r="A112" s="6">
        <v>2026</v>
      </c>
      <c r="B112" s="7" t="s">
        <v>754</v>
      </c>
      <c r="C112" s="2"/>
      <c r="D112" s="2"/>
      <c r="E112" s="2"/>
      <c r="F112" s="2"/>
    </row>
    <row r="113" spans="1:6" ht="62.4" x14ac:dyDescent="0.3">
      <c r="A113" s="6">
        <v>2027</v>
      </c>
      <c r="B113" s="7" t="s">
        <v>755</v>
      </c>
      <c r="C113" s="2"/>
      <c r="D113" s="2"/>
      <c r="E113" s="2"/>
      <c r="F113" s="2"/>
    </row>
    <row r="114" spans="1:6" ht="62.4" x14ac:dyDescent="0.3">
      <c r="A114" s="6">
        <v>2028</v>
      </c>
      <c r="B114" s="7" t="s">
        <v>756</v>
      </c>
      <c r="C114" s="2"/>
      <c r="D114" s="2"/>
      <c r="E114" s="2"/>
      <c r="F114" s="2"/>
    </row>
    <row r="115" spans="1:6" ht="46.8" x14ac:dyDescent="0.3">
      <c r="A115" s="6">
        <v>2029</v>
      </c>
      <c r="B115" s="7" t="s">
        <v>757</v>
      </c>
      <c r="C115" s="2"/>
      <c r="D115" s="2"/>
      <c r="E115" s="2"/>
      <c r="F115" s="2"/>
    </row>
    <row r="116" spans="1:6" ht="62.4" x14ac:dyDescent="0.3">
      <c r="A116" s="6">
        <v>2030</v>
      </c>
      <c r="B116" s="7" t="s">
        <v>758</v>
      </c>
      <c r="C116" s="2"/>
      <c r="D116" s="2"/>
      <c r="E116" s="2"/>
      <c r="F116" s="2"/>
    </row>
    <row r="117" spans="1:6" ht="15.6" x14ac:dyDescent="0.3">
      <c r="A117" s="2"/>
      <c r="B117" s="2"/>
      <c r="C117" s="2"/>
      <c r="D117" s="2"/>
      <c r="E117" s="2"/>
      <c r="F117" s="2"/>
    </row>
    <row r="118" spans="1:6" ht="15.6" x14ac:dyDescent="0.3">
      <c r="A118" s="2"/>
      <c r="B118" s="2"/>
      <c r="C118" s="2"/>
      <c r="D118" s="2"/>
      <c r="E118" s="2"/>
      <c r="F118" s="2"/>
    </row>
    <row r="119" spans="1:6" ht="18" x14ac:dyDescent="0.3">
      <c r="A119" s="10" t="s">
        <v>759</v>
      </c>
      <c r="B119" s="2"/>
      <c r="C119" s="2"/>
      <c r="D119" s="2"/>
      <c r="E119" s="2"/>
      <c r="F119" s="2"/>
    </row>
    <row r="120" spans="1:6" ht="15.6" x14ac:dyDescent="0.3">
      <c r="A120" s="2"/>
      <c r="B120" s="2"/>
      <c r="C120" s="2"/>
      <c r="D120" s="2"/>
      <c r="E120" s="2"/>
      <c r="F120" s="2"/>
    </row>
    <row r="121" spans="1:6" ht="16.2" x14ac:dyDescent="0.3">
      <c r="A121" s="21" t="s">
        <v>760</v>
      </c>
      <c r="B121" s="21" t="s">
        <v>761</v>
      </c>
      <c r="C121" s="2"/>
      <c r="D121" s="2"/>
      <c r="E121" s="2"/>
      <c r="F121" s="2"/>
    </row>
    <row r="122" spans="1:6" ht="15.6" x14ac:dyDescent="0.3">
      <c r="A122" s="7" t="s">
        <v>762</v>
      </c>
      <c r="B122" s="7" t="s">
        <v>763</v>
      </c>
      <c r="C122" s="2"/>
      <c r="D122" s="2"/>
      <c r="E122" s="2"/>
      <c r="F122" s="2"/>
    </row>
    <row r="123" spans="1:6" ht="31.2" x14ac:dyDescent="0.3">
      <c r="A123" s="7" t="s">
        <v>764</v>
      </c>
      <c r="B123" s="9">
        <v>1</v>
      </c>
      <c r="C123" s="2"/>
      <c r="D123" s="2"/>
      <c r="E123" s="2"/>
      <c r="F123" s="2"/>
    </row>
    <row r="124" spans="1:6" ht="31.2" x14ac:dyDescent="0.3">
      <c r="A124" s="7" t="s">
        <v>765</v>
      </c>
      <c r="B124" s="9">
        <v>1</v>
      </c>
      <c r="C124" s="2"/>
      <c r="D124" s="2"/>
      <c r="E124" s="2"/>
      <c r="F124" s="2"/>
    </row>
    <row r="125" spans="1:6" ht="31.2" x14ac:dyDescent="0.3">
      <c r="A125" s="7" t="s">
        <v>766</v>
      </c>
      <c r="B125" s="9">
        <v>1</v>
      </c>
      <c r="C125" s="2"/>
      <c r="D125" s="2"/>
      <c r="E125" s="2"/>
      <c r="F125" s="2"/>
    </row>
    <row r="126" spans="1:6" ht="15.6" x14ac:dyDescent="0.3">
      <c r="A126" s="7" t="s">
        <v>767</v>
      </c>
      <c r="B126" s="9">
        <v>1</v>
      </c>
      <c r="C126" s="2"/>
      <c r="D126" s="2"/>
      <c r="E126" s="2"/>
      <c r="F126" s="2"/>
    </row>
    <row r="127" spans="1:6" ht="31.2" x14ac:dyDescent="0.3">
      <c r="A127" s="7" t="s">
        <v>768</v>
      </c>
      <c r="B127" s="7" t="s">
        <v>769</v>
      </c>
      <c r="C127" s="2"/>
      <c r="D127" s="2"/>
      <c r="E127" s="2"/>
      <c r="F127" s="2"/>
    </row>
    <row r="128" spans="1:6" ht="31.2" x14ac:dyDescent="0.3">
      <c r="A128" s="7" t="s">
        <v>770</v>
      </c>
      <c r="B128" s="7" t="s">
        <v>771</v>
      </c>
      <c r="C128" s="2"/>
      <c r="D128" s="2"/>
      <c r="E128" s="2"/>
      <c r="F128" s="2"/>
    </row>
    <row r="129" spans="1:6" ht="31.2" x14ac:dyDescent="0.3">
      <c r="A129" s="7" t="s">
        <v>772</v>
      </c>
      <c r="B129" s="7" t="s">
        <v>773</v>
      </c>
      <c r="C129" s="2"/>
      <c r="D129" s="2"/>
      <c r="E129" s="2"/>
      <c r="F129" s="2"/>
    </row>
    <row r="130" spans="1:6" ht="31.2" x14ac:dyDescent="0.3">
      <c r="A130" s="7" t="s">
        <v>774</v>
      </c>
      <c r="B130" s="9">
        <v>1</v>
      </c>
      <c r="C130" s="2"/>
      <c r="D130" s="2"/>
      <c r="E130" s="2"/>
      <c r="F130" s="2"/>
    </row>
    <row r="131" spans="1:6" ht="15.6" x14ac:dyDescent="0.3">
      <c r="A131" s="7" t="s">
        <v>775</v>
      </c>
      <c r="B131" s="7" t="s">
        <v>769</v>
      </c>
      <c r="C131" s="2"/>
      <c r="D131" s="2"/>
      <c r="E131" s="2"/>
      <c r="F131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17365D"/>
  </sheetPr>
  <dimension ref="A2:S77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2" sqref="A2"/>
    </sheetView>
  </sheetViews>
  <sheetFormatPr baseColWidth="10" defaultColWidth="8.88671875" defaultRowHeight="15.6" x14ac:dyDescent="0.3"/>
  <cols>
    <col min="1" max="1" width="7" style="2" customWidth="1"/>
    <col min="2" max="2" width="48" style="2" customWidth="1"/>
    <col min="3" max="3" width="25" style="2" customWidth="1"/>
    <col min="4" max="4" width="45" style="2" customWidth="1"/>
    <col min="5" max="5" width="30" style="2" customWidth="1"/>
    <col min="6" max="6" width="29" style="2" customWidth="1"/>
    <col min="7" max="7" width="17" style="2" customWidth="1"/>
    <col min="8" max="8" width="35" style="2" customWidth="1"/>
    <col min="9" max="9" width="38" style="2" customWidth="1"/>
    <col min="10" max="10" width="60" style="2" customWidth="1"/>
    <col min="11" max="11" width="45" style="2" customWidth="1"/>
    <col min="12" max="12" width="40" style="2" customWidth="1"/>
    <col min="13" max="13" width="38" style="2" customWidth="1"/>
    <col min="14" max="14" width="17" style="2" customWidth="1"/>
    <col min="15" max="16" width="35" style="2" customWidth="1"/>
    <col min="17" max="17" width="23" style="2" customWidth="1"/>
    <col min="18" max="18" width="38" style="2" customWidth="1"/>
    <col min="19" max="19" width="28" style="2" customWidth="1"/>
  </cols>
  <sheetData>
    <row r="2" spans="1:19" ht="23.4" x14ac:dyDescent="0.45">
      <c r="A2" s="45" t="s">
        <v>797</v>
      </c>
    </row>
    <row r="5" spans="1:19" ht="54" customHeight="1" x14ac:dyDescent="0.3">
      <c r="A5" s="32" t="s">
        <v>798</v>
      </c>
      <c r="B5" s="33" t="s">
        <v>7</v>
      </c>
      <c r="C5" s="33" t="s">
        <v>799</v>
      </c>
      <c r="D5" s="33" t="s">
        <v>800</v>
      </c>
      <c r="E5" s="33" t="s">
        <v>801</v>
      </c>
      <c r="F5" s="33" t="s">
        <v>802</v>
      </c>
      <c r="G5" s="33" t="s">
        <v>803</v>
      </c>
      <c r="H5" s="33" t="s">
        <v>804</v>
      </c>
      <c r="I5" s="33" t="s">
        <v>805</v>
      </c>
      <c r="J5" s="33" t="s">
        <v>806</v>
      </c>
      <c r="K5" s="33" t="s">
        <v>807</v>
      </c>
      <c r="L5" s="33" t="s">
        <v>808</v>
      </c>
      <c r="M5" s="33" t="s">
        <v>809</v>
      </c>
      <c r="N5" s="33" t="s">
        <v>810</v>
      </c>
      <c r="O5" s="33" t="s">
        <v>811</v>
      </c>
      <c r="P5" s="33" t="s">
        <v>812</v>
      </c>
      <c r="Q5" s="33" t="s">
        <v>813</v>
      </c>
      <c r="R5" s="33" t="s">
        <v>814</v>
      </c>
      <c r="S5" s="34" t="s">
        <v>815</v>
      </c>
    </row>
    <row r="6" spans="1:19" ht="90" customHeight="1" x14ac:dyDescent="0.3">
      <c r="A6" s="35">
        <v>1</v>
      </c>
      <c r="B6" s="8" t="s">
        <v>21</v>
      </c>
      <c r="C6" s="8" t="s">
        <v>22</v>
      </c>
      <c r="D6" s="8" t="s">
        <v>816</v>
      </c>
      <c r="E6" s="8" t="s">
        <v>817</v>
      </c>
      <c r="F6" s="8" t="s">
        <v>818</v>
      </c>
      <c r="G6" s="17"/>
      <c r="H6" s="15"/>
      <c r="I6" s="15"/>
      <c r="J6" s="8" t="s">
        <v>819</v>
      </c>
      <c r="K6" s="8" t="s">
        <v>820</v>
      </c>
      <c r="L6" s="8" t="s">
        <v>821</v>
      </c>
      <c r="M6" s="8" t="s">
        <v>822</v>
      </c>
      <c r="N6" s="17"/>
      <c r="O6" s="15"/>
      <c r="P6" s="15"/>
      <c r="Q6" s="15" t="s">
        <v>823</v>
      </c>
      <c r="R6" s="15"/>
      <c r="S6" s="36" t="s">
        <v>824</v>
      </c>
    </row>
    <row r="7" spans="1:19" ht="90" customHeight="1" x14ac:dyDescent="0.3">
      <c r="A7" s="37">
        <v>2</v>
      </c>
      <c r="B7" s="38" t="s">
        <v>34</v>
      </c>
      <c r="C7" s="38" t="s">
        <v>35</v>
      </c>
      <c r="D7" s="38" t="s">
        <v>825</v>
      </c>
      <c r="E7" s="38" t="s">
        <v>826</v>
      </c>
      <c r="F7" s="38" t="s">
        <v>818</v>
      </c>
      <c r="G7" s="17"/>
      <c r="H7" s="15"/>
      <c r="I7" s="15"/>
      <c r="J7" s="38" t="s">
        <v>827</v>
      </c>
      <c r="K7" s="38" t="s">
        <v>820</v>
      </c>
      <c r="L7" s="38" t="s">
        <v>828</v>
      </c>
      <c r="M7" s="38" t="s">
        <v>822</v>
      </c>
      <c r="N7" s="17"/>
      <c r="O7" s="15"/>
      <c r="P7" s="15"/>
      <c r="Q7" s="15" t="s">
        <v>823</v>
      </c>
      <c r="R7" s="15"/>
      <c r="S7" s="39" t="s">
        <v>824</v>
      </c>
    </row>
    <row r="8" spans="1:19" ht="90" customHeight="1" x14ac:dyDescent="0.3">
      <c r="A8" s="35">
        <v>3</v>
      </c>
      <c r="B8" s="8" t="s">
        <v>44</v>
      </c>
      <c r="C8" s="8" t="s">
        <v>45</v>
      </c>
      <c r="D8" s="8" t="s">
        <v>829</v>
      </c>
      <c r="E8" s="8" t="s">
        <v>830</v>
      </c>
      <c r="F8" s="8" t="s">
        <v>831</v>
      </c>
      <c r="G8" s="17"/>
      <c r="H8" s="15"/>
      <c r="I8" s="15"/>
      <c r="J8" s="8" t="s">
        <v>832</v>
      </c>
      <c r="K8" s="8" t="s">
        <v>833</v>
      </c>
      <c r="L8" s="8" t="s">
        <v>821</v>
      </c>
      <c r="M8" s="8" t="s">
        <v>822</v>
      </c>
      <c r="N8" s="17"/>
      <c r="O8" s="15"/>
      <c r="P8" s="15"/>
      <c r="Q8" s="15" t="s">
        <v>823</v>
      </c>
      <c r="R8" s="15"/>
      <c r="S8" s="36" t="s">
        <v>824</v>
      </c>
    </row>
    <row r="9" spans="1:19" ht="90" customHeight="1" x14ac:dyDescent="0.3">
      <c r="A9" s="37">
        <v>4</v>
      </c>
      <c r="B9" s="38" t="s">
        <v>56</v>
      </c>
      <c r="C9" s="38" t="s">
        <v>35</v>
      </c>
      <c r="D9" s="38" t="s">
        <v>834</v>
      </c>
      <c r="E9" s="38" t="s">
        <v>826</v>
      </c>
      <c r="F9" s="38" t="s">
        <v>818</v>
      </c>
      <c r="G9" s="17"/>
      <c r="H9" s="15"/>
      <c r="I9" s="15"/>
      <c r="J9" s="38" t="s">
        <v>835</v>
      </c>
      <c r="K9" s="38" t="s">
        <v>836</v>
      </c>
      <c r="L9" s="38" t="s">
        <v>828</v>
      </c>
      <c r="M9" s="38" t="s">
        <v>822</v>
      </c>
      <c r="N9" s="17"/>
      <c r="O9" s="15"/>
      <c r="P9" s="15"/>
      <c r="Q9" s="15" t="s">
        <v>823</v>
      </c>
      <c r="R9" s="15"/>
      <c r="S9" s="39" t="s">
        <v>824</v>
      </c>
    </row>
    <row r="10" spans="1:19" ht="90" customHeight="1" x14ac:dyDescent="0.3">
      <c r="A10" s="35">
        <v>5</v>
      </c>
      <c r="B10" s="8" t="s">
        <v>66</v>
      </c>
      <c r="C10" s="8" t="s">
        <v>22</v>
      </c>
      <c r="D10" s="8" t="s">
        <v>837</v>
      </c>
      <c r="E10" s="8" t="s">
        <v>817</v>
      </c>
      <c r="F10" s="8" t="s">
        <v>818</v>
      </c>
      <c r="G10" s="17"/>
      <c r="H10" s="15"/>
      <c r="I10" s="15"/>
      <c r="J10" s="8" t="s">
        <v>838</v>
      </c>
      <c r="K10" s="8" t="s">
        <v>833</v>
      </c>
      <c r="L10" s="8" t="s">
        <v>821</v>
      </c>
      <c r="M10" s="8" t="s">
        <v>839</v>
      </c>
      <c r="N10" s="17"/>
      <c r="O10" s="15"/>
      <c r="P10" s="15"/>
      <c r="Q10" s="15" t="s">
        <v>823</v>
      </c>
      <c r="R10" s="15"/>
      <c r="S10" s="36" t="s">
        <v>824</v>
      </c>
    </row>
    <row r="11" spans="1:19" ht="90" customHeight="1" x14ac:dyDescent="0.3">
      <c r="A11" s="37">
        <v>6</v>
      </c>
      <c r="B11" s="38" t="s">
        <v>76</v>
      </c>
      <c r="C11" s="38" t="s">
        <v>22</v>
      </c>
      <c r="D11" s="38" t="s">
        <v>840</v>
      </c>
      <c r="E11" s="38" t="s">
        <v>817</v>
      </c>
      <c r="F11" s="38" t="s">
        <v>818</v>
      </c>
      <c r="G11" s="17"/>
      <c r="H11" s="15"/>
      <c r="I11" s="15"/>
      <c r="J11" s="38" t="s">
        <v>841</v>
      </c>
      <c r="K11" s="38" t="s">
        <v>833</v>
      </c>
      <c r="L11" s="38" t="s">
        <v>821</v>
      </c>
      <c r="M11" s="38" t="s">
        <v>839</v>
      </c>
      <c r="N11" s="17"/>
      <c r="O11" s="15"/>
      <c r="P11" s="15"/>
      <c r="Q11" s="15" t="s">
        <v>823</v>
      </c>
      <c r="R11" s="15"/>
      <c r="S11" s="39" t="s">
        <v>824</v>
      </c>
    </row>
    <row r="12" spans="1:19" ht="90" customHeight="1" x14ac:dyDescent="0.3">
      <c r="A12" s="35">
        <v>7</v>
      </c>
      <c r="B12" s="8" t="s">
        <v>87</v>
      </c>
      <c r="C12" s="8" t="s">
        <v>22</v>
      </c>
      <c r="D12" s="8" t="s">
        <v>842</v>
      </c>
      <c r="E12" s="8" t="s">
        <v>817</v>
      </c>
      <c r="F12" s="8" t="s">
        <v>818</v>
      </c>
      <c r="G12" s="17"/>
      <c r="H12" s="15"/>
      <c r="I12" s="15"/>
      <c r="J12" s="8" t="s">
        <v>843</v>
      </c>
      <c r="K12" s="8" t="s">
        <v>844</v>
      </c>
      <c r="L12" s="8" t="s">
        <v>821</v>
      </c>
      <c r="M12" s="8" t="s">
        <v>822</v>
      </c>
      <c r="N12" s="17"/>
      <c r="O12" s="15"/>
      <c r="P12" s="15"/>
      <c r="Q12" s="15" t="s">
        <v>823</v>
      </c>
      <c r="R12" s="15"/>
      <c r="S12" s="36" t="s">
        <v>824</v>
      </c>
    </row>
    <row r="13" spans="1:19" ht="90" customHeight="1" x14ac:dyDescent="0.3">
      <c r="A13" s="37">
        <v>8</v>
      </c>
      <c r="B13" s="38" t="s">
        <v>96</v>
      </c>
      <c r="C13" s="38" t="s">
        <v>45</v>
      </c>
      <c r="D13" s="38" t="s">
        <v>845</v>
      </c>
      <c r="E13" s="38" t="s">
        <v>830</v>
      </c>
      <c r="F13" s="38" t="s">
        <v>818</v>
      </c>
      <c r="G13" s="17"/>
      <c r="H13" s="15"/>
      <c r="I13" s="15"/>
      <c r="J13" s="38" t="s">
        <v>846</v>
      </c>
      <c r="K13" s="38" t="s">
        <v>833</v>
      </c>
      <c r="L13" s="38" t="s">
        <v>821</v>
      </c>
      <c r="M13" s="38" t="s">
        <v>822</v>
      </c>
      <c r="N13" s="17"/>
      <c r="O13" s="15"/>
      <c r="P13" s="15"/>
      <c r="Q13" s="15" t="s">
        <v>823</v>
      </c>
      <c r="R13" s="15"/>
      <c r="S13" s="39" t="s">
        <v>824</v>
      </c>
    </row>
    <row r="14" spans="1:19" ht="90" customHeight="1" x14ac:dyDescent="0.3">
      <c r="A14" s="35">
        <v>9</v>
      </c>
      <c r="B14" s="8" t="s">
        <v>105</v>
      </c>
      <c r="C14" s="8" t="s">
        <v>45</v>
      </c>
      <c r="D14" s="8" t="s">
        <v>847</v>
      </c>
      <c r="E14" s="8" t="s">
        <v>830</v>
      </c>
      <c r="F14" s="8" t="s">
        <v>818</v>
      </c>
      <c r="G14" s="17"/>
      <c r="H14" s="15"/>
      <c r="I14" s="15"/>
      <c r="J14" s="8" t="s">
        <v>848</v>
      </c>
      <c r="K14" s="8" t="s">
        <v>833</v>
      </c>
      <c r="L14" s="8" t="s">
        <v>821</v>
      </c>
      <c r="M14" s="8" t="s">
        <v>822</v>
      </c>
      <c r="N14" s="17"/>
      <c r="O14" s="15"/>
      <c r="P14" s="15"/>
      <c r="Q14" s="15" t="s">
        <v>823</v>
      </c>
      <c r="R14" s="15"/>
      <c r="S14" s="36" t="s">
        <v>824</v>
      </c>
    </row>
    <row r="15" spans="1:19" ht="90" customHeight="1" x14ac:dyDescent="0.3">
      <c r="A15" s="37">
        <v>10</v>
      </c>
      <c r="B15" s="38" t="s">
        <v>115</v>
      </c>
      <c r="C15" s="38" t="s">
        <v>35</v>
      </c>
      <c r="D15" s="38" t="s">
        <v>849</v>
      </c>
      <c r="E15" s="38" t="s">
        <v>826</v>
      </c>
      <c r="F15" s="38" t="s">
        <v>818</v>
      </c>
      <c r="G15" s="17"/>
      <c r="H15" s="15"/>
      <c r="I15" s="15"/>
      <c r="J15" s="38" t="s">
        <v>850</v>
      </c>
      <c r="K15" s="38" t="s">
        <v>833</v>
      </c>
      <c r="L15" s="38" t="s">
        <v>828</v>
      </c>
      <c r="M15" s="38" t="s">
        <v>822</v>
      </c>
      <c r="N15" s="17"/>
      <c r="O15" s="15"/>
      <c r="P15" s="15"/>
      <c r="Q15" s="15" t="s">
        <v>823</v>
      </c>
      <c r="R15" s="15"/>
      <c r="S15" s="39" t="s">
        <v>824</v>
      </c>
    </row>
    <row r="16" spans="1:19" ht="90" customHeight="1" x14ac:dyDescent="0.3">
      <c r="A16" s="35">
        <v>11</v>
      </c>
      <c r="B16" s="8" t="s">
        <v>124</v>
      </c>
      <c r="C16" s="8" t="s">
        <v>22</v>
      </c>
      <c r="D16" s="8" t="s">
        <v>851</v>
      </c>
      <c r="E16" s="8" t="s">
        <v>817</v>
      </c>
      <c r="F16" s="8" t="s">
        <v>831</v>
      </c>
      <c r="G16" s="17"/>
      <c r="H16" s="15"/>
      <c r="I16" s="15"/>
      <c r="J16" s="8" t="s">
        <v>852</v>
      </c>
      <c r="K16" s="8" t="s">
        <v>833</v>
      </c>
      <c r="L16" s="8" t="s">
        <v>821</v>
      </c>
      <c r="M16" s="8" t="s">
        <v>822</v>
      </c>
      <c r="N16" s="17"/>
      <c r="O16" s="15"/>
      <c r="P16" s="15"/>
      <c r="Q16" s="15" t="s">
        <v>823</v>
      </c>
      <c r="R16" s="15"/>
      <c r="S16" s="36" t="s">
        <v>824</v>
      </c>
    </row>
    <row r="17" spans="1:19" ht="90" customHeight="1" x14ac:dyDescent="0.3">
      <c r="A17" s="37">
        <v>12</v>
      </c>
      <c r="B17" s="38" t="s">
        <v>133</v>
      </c>
      <c r="C17" s="38" t="s">
        <v>134</v>
      </c>
      <c r="D17" s="38" t="s">
        <v>853</v>
      </c>
      <c r="E17" s="38" t="s">
        <v>854</v>
      </c>
      <c r="F17" s="38" t="s">
        <v>818</v>
      </c>
      <c r="G17" s="17"/>
      <c r="H17" s="15"/>
      <c r="I17" s="15"/>
      <c r="J17" s="38" t="s">
        <v>855</v>
      </c>
      <c r="K17" s="38" t="s">
        <v>820</v>
      </c>
      <c r="L17" s="38" t="s">
        <v>821</v>
      </c>
      <c r="M17" s="38" t="s">
        <v>822</v>
      </c>
      <c r="N17" s="17"/>
      <c r="O17" s="15"/>
      <c r="P17" s="15"/>
      <c r="Q17" s="15" t="s">
        <v>823</v>
      </c>
      <c r="R17" s="15"/>
      <c r="S17" s="39" t="s">
        <v>824</v>
      </c>
    </row>
    <row r="18" spans="1:19" ht="90" customHeight="1" x14ac:dyDescent="0.3">
      <c r="A18" s="35">
        <v>13</v>
      </c>
      <c r="B18" s="8" t="s">
        <v>144</v>
      </c>
      <c r="C18" s="8" t="s">
        <v>57</v>
      </c>
      <c r="D18" s="8" t="s">
        <v>856</v>
      </c>
      <c r="E18" s="8" t="s">
        <v>857</v>
      </c>
      <c r="F18" s="8" t="s">
        <v>818</v>
      </c>
      <c r="G18" s="17"/>
      <c r="H18" s="15"/>
      <c r="I18" s="15"/>
      <c r="J18" s="8" t="s">
        <v>858</v>
      </c>
      <c r="K18" s="8" t="s">
        <v>859</v>
      </c>
      <c r="L18" s="8" t="s">
        <v>821</v>
      </c>
      <c r="M18" s="8" t="s">
        <v>822</v>
      </c>
      <c r="N18" s="17"/>
      <c r="O18" s="15"/>
      <c r="P18" s="15"/>
      <c r="Q18" s="15" t="s">
        <v>823</v>
      </c>
      <c r="R18" s="15"/>
      <c r="S18" s="36" t="s">
        <v>824</v>
      </c>
    </row>
    <row r="19" spans="1:19" ht="90" customHeight="1" x14ac:dyDescent="0.3">
      <c r="A19" s="37">
        <v>14</v>
      </c>
      <c r="B19" s="38" t="s">
        <v>152</v>
      </c>
      <c r="C19" s="38" t="s">
        <v>57</v>
      </c>
      <c r="D19" s="38" t="s">
        <v>860</v>
      </c>
      <c r="E19" s="38" t="s">
        <v>857</v>
      </c>
      <c r="F19" s="38" t="s">
        <v>831</v>
      </c>
      <c r="G19" s="17"/>
      <c r="H19" s="15"/>
      <c r="I19" s="15"/>
      <c r="J19" s="38" t="s">
        <v>861</v>
      </c>
      <c r="K19" s="38" t="s">
        <v>859</v>
      </c>
      <c r="L19" s="38" t="s">
        <v>821</v>
      </c>
      <c r="M19" s="38" t="s">
        <v>822</v>
      </c>
      <c r="N19" s="17"/>
      <c r="O19" s="15"/>
      <c r="P19" s="15"/>
      <c r="Q19" s="15" t="s">
        <v>823</v>
      </c>
      <c r="R19" s="15"/>
      <c r="S19" s="39" t="s">
        <v>824</v>
      </c>
    </row>
    <row r="20" spans="1:19" ht="90" customHeight="1" x14ac:dyDescent="0.3">
      <c r="A20" s="35">
        <v>15</v>
      </c>
      <c r="B20" s="8" t="s">
        <v>161</v>
      </c>
      <c r="C20" s="8" t="s">
        <v>162</v>
      </c>
      <c r="D20" s="8" t="s">
        <v>862</v>
      </c>
      <c r="E20" s="8" t="s">
        <v>863</v>
      </c>
      <c r="F20" s="8" t="s">
        <v>818</v>
      </c>
      <c r="G20" s="17"/>
      <c r="H20" s="15"/>
      <c r="I20" s="15"/>
      <c r="J20" s="8" t="s">
        <v>864</v>
      </c>
      <c r="K20" s="8" t="s">
        <v>865</v>
      </c>
      <c r="L20" s="8" t="s">
        <v>821</v>
      </c>
      <c r="M20" s="8" t="s">
        <v>839</v>
      </c>
      <c r="N20" s="17"/>
      <c r="O20" s="15"/>
      <c r="P20" s="15"/>
      <c r="Q20" s="15" t="s">
        <v>823</v>
      </c>
      <c r="R20" s="15"/>
      <c r="S20" s="36" t="s">
        <v>824</v>
      </c>
    </row>
    <row r="21" spans="1:19" ht="90" customHeight="1" x14ac:dyDescent="0.3">
      <c r="A21" s="37">
        <v>16</v>
      </c>
      <c r="B21" s="38" t="s">
        <v>170</v>
      </c>
      <c r="C21" s="38" t="s">
        <v>162</v>
      </c>
      <c r="D21" s="38" t="s">
        <v>866</v>
      </c>
      <c r="E21" s="38" t="s">
        <v>863</v>
      </c>
      <c r="F21" s="38" t="s">
        <v>831</v>
      </c>
      <c r="G21" s="17"/>
      <c r="H21" s="15"/>
      <c r="I21" s="15"/>
      <c r="J21" s="38" t="s">
        <v>867</v>
      </c>
      <c r="K21" s="38" t="s">
        <v>865</v>
      </c>
      <c r="L21" s="38" t="s">
        <v>821</v>
      </c>
      <c r="M21" s="38" t="s">
        <v>822</v>
      </c>
      <c r="N21" s="17"/>
      <c r="O21" s="15"/>
      <c r="P21" s="15"/>
      <c r="Q21" s="15" t="s">
        <v>823</v>
      </c>
      <c r="R21" s="15"/>
      <c r="S21" s="39" t="s">
        <v>824</v>
      </c>
    </row>
    <row r="22" spans="1:19" ht="90" customHeight="1" x14ac:dyDescent="0.3">
      <c r="A22" s="35">
        <v>17</v>
      </c>
      <c r="B22" s="8" t="s">
        <v>179</v>
      </c>
      <c r="C22" s="8" t="s">
        <v>180</v>
      </c>
      <c r="D22" s="8" t="s">
        <v>868</v>
      </c>
      <c r="E22" s="8" t="s">
        <v>869</v>
      </c>
      <c r="F22" s="8" t="s">
        <v>831</v>
      </c>
      <c r="G22" s="17"/>
      <c r="H22" s="15"/>
      <c r="I22" s="15"/>
      <c r="J22" s="8" t="s">
        <v>870</v>
      </c>
      <c r="K22" s="8" t="s">
        <v>871</v>
      </c>
      <c r="L22" s="8" t="s">
        <v>821</v>
      </c>
      <c r="M22" s="8" t="s">
        <v>822</v>
      </c>
      <c r="N22" s="17"/>
      <c r="O22" s="15"/>
      <c r="P22" s="15"/>
      <c r="Q22" s="15" t="s">
        <v>823</v>
      </c>
      <c r="R22" s="15"/>
      <c r="S22" s="36" t="s">
        <v>824</v>
      </c>
    </row>
    <row r="23" spans="1:19" ht="90" customHeight="1" x14ac:dyDescent="0.3">
      <c r="A23" s="37">
        <v>18</v>
      </c>
      <c r="B23" s="38" t="s">
        <v>188</v>
      </c>
      <c r="C23" s="38" t="s">
        <v>22</v>
      </c>
      <c r="D23" s="38" t="s">
        <v>872</v>
      </c>
      <c r="E23" s="38" t="s">
        <v>817</v>
      </c>
      <c r="F23" s="38" t="s">
        <v>831</v>
      </c>
      <c r="G23" s="17"/>
      <c r="H23" s="15"/>
      <c r="I23" s="15"/>
      <c r="J23" s="38" t="s">
        <v>873</v>
      </c>
      <c r="K23" s="38" t="s">
        <v>833</v>
      </c>
      <c r="L23" s="38" t="s">
        <v>821</v>
      </c>
      <c r="M23" s="38" t="s">
        <v>822</v>
      </c>
      <c r="N23" s="17"/>
      <c r="O23" s="15"/>
      <c r="P23" s="15"/>
      <c r="Q23" s="15" t="s">
        <v>823</v>
      </c>
      <c r="R23" s="15"/>
      <c r="S23" s="39" t="s">
        <v>824</v>
      </c>
    </row>
    <row r="24" spans="1:19" ht="90" customHeight="1" x14ac:dyDescent="0.3">
      <c r="A24" s="35">
        <v>19</v>
      </c>
      <c r="B24" s="8" t="s">
        <v>198</v>
      </c>
      <c r="C24" s="8" t="s">
        <v>134</v>
      </c>
      <c r="D24" s="8" t="s">
        <v>874</v>
      </c>
      <c r="E24" s="8" t="s">
        <v>854</v>
      </c>
      <c r="F24" s="8" t="s">
        <v>818</v>
      </c>
      <c r="G24" s="17"/>
      <c r="H24" s="15"/>
      <c r="I24" s="15"/>
      <c r="J24" s="8" t="s">
        <v>875</v>
      </c>
      <c r="K24" s="8" t="s">
        <v>820</v>
      </c>
      <c r="L24" s="8" t="s">
        <v>821</v>
      </c>
      <c r="M24" s="8" t="s">
        <v>822</v>
      </c>
      <c r="N24" s="17"/>
      <c r="O24" s="15"/>
      <c r="P24" s="15"/>
      <c r="Q24" s="15" t="s">
        <v>823</v>
      </c>
      <c r="R24" s="15"/>
      <c r="S24" s="36" t="s">
        <v>824</v>
      </c>
    </row>
    <row r="25" spans="1:19" ht="90" customHeight="1" x14ac:dyDescent="0.3">
      <c r="A25" s="37">
        <v>20</v>
      </c>
      <c r="B25" s="38" t="s">
        <v>205</v>
      </c>
      <c r="C25" s="38" t="s">
        <v>57</v>
      </c>
      <c r="D25" s="38" t="s">
        <v>876</v>
      </c>
      <c r="E25" s="38" t="s">
        <v>857</v>
      </c>
      <c r="F25" s="38" t="s">
        <v>831</v>
      </c>
      <c r="G25" s="17"/>
      <c r="H25" s="15"/>
      <c r="I25" s="15"/>
      <c r="J25" s="38" t="s">
        <v>877</v>
      </c>
      <c r="K25" s="38" t="s">
        <v>820</v>
      </c>
      <c r="L25" s="38" t="s">
        <v>821</v>
      </c>
      <c r="M25" s="38" t="s">
        <v>822</v>
      </c>
      <c r="N25" s="17"/>
      <c r="O25" s="15"/>
      <c r="P25" s="15"/>
      <c r="Q25" s="15" t="s">
        <v>823</v>
      </c>
      <c r="R25" s="15"/>
      <c r="S25" s="39" t="s">
        <v>824</v>
      </c>
    </row>
    <row r="26" spans="1:19" ht="90" customHeight="1" x14ac:dyDescent="0.3">
      <c r="A26" s="35">
        <v>21</v>
      </c>
      <c r="B26" s="8" t="s">
        <v>214</v>
      </c>
      <c r="C26" s="8" t="s">
        <v>215</v>
      </c>
      <c r="D26" s="8" t="s">
        <v>878</v>
      </c>
      <c r="E26" s="8" t="s">
        <v>879</v>
      </c>
      <c r="F26" s="8" t="s">
        <v>831</v>
      </c>
      <c r="G26" s="17"/>
      <c r="H26" s="15"/>
      <c r="I26" s="15"/>
      <c r="J26" s="8" t="s">
        <v>880</v>
      </c>
      <c r="K26" s="8" t="s">
        <v>859</v>
      </c>
      <c r="L26" s="8" t="s">
        <v>821</v>
      </c>
      <c r="M26" s="8" t="s">
        <v>822</v>
      </c>
      <c r="N26" s="17"/>
      <c r="O26" s="15"/>
      <c r="P26" s="15"/>
      <c r="Q26" s="15" t="s">
        <v>823</v>
      </c>
      <c r="R26" s="15"/>
      <c r="S26" s="36" t="s">
        <v>824</v>
      </c>
    </row>
    <row r="27" spans="1:19" ht="90" customHeight="1" x14ac:dyDescent="0.3">
      <c r="A27" s="37">
        <v>22</v>
      </c>
      <c r="B27" s="38" t="s">
        <v>224</v>
      </c>
      <c r="C27" s="38" t="s">
        <v>35</v>
      </c>
      <c r="D27" s="38" t="s">
        <v>881</v>
      </c>
      <c r="E27" s="38" t="s">
        <v>826</v>
      </c>
      <c r="F27" s="38" t="s">
        <v>831</v>
      </c>
      <c r="G27" s="17"/>
      <c r="H27" s="15"/>
      <c r="I27" s="15"/>
      <c r="J27" s="38" t="s">
        <v>882</v>
      </c>
      <c r="K27" s="38" t="s">
        <v>836</v>
      </c>
      <c r="L27" s="38" t="s">
        <v>828</v>
      </c>
      <c r="M27" s="38" t="s">
        <v>822</v>
      </c>
      <c r="N27" s="17"/>
      <c r="O27" s="15"/>
      <c r="P27" s="15"/>
      <c r="Q27" s="15" t="s">
        <v>823</v>
      </c>
      <c r="R27" s="15"/>
      <c r="S27" s="39" t="s">
        <v>824</v>
      </c>
    </row>
    <row r="28" spans="1:19" ht="90" customHeight="1" x14ac:dyDescent="0.3">
      <c r="A28" s="35">
        <v>23</v>
      </c>
      <c r="B28" s="8" t="s">
        <v>232</v>
      </c>
      <c r="C28" s="8" t="s">
        <v>35</v>
      </c>
      <c r="D28" s="8" t="s">
        <v>883</v>
      </c>
      <c r="E28" s="8" t="s">
        <v>826</v>
      </c>
      <c r="F28" s="8" t="s">
        <v>818</v>
      </c>
      <c r="G28" s="17"/>
      <c r="H28" s="15"/>
      <c r="I28" s="15"/>
      <c r="J28" s="8" t="s">
        <v>884</v>
      </c>
      <c r="K28" s="8" t="s">
        <v>836</v>
      </c>
      <c r="L28" s="8" t="s">
        <v>828</v>
      </c>
      <c r="M28" s="8" t="s">
        <v>822</v>
      </c>
      <c r="N28" s="17"/>
      <c r="O28" s="15"/>
      <c r="P28" s="15"/>
      <c r="Q28" s="15" t="s">
        <v>823</v>
      </c>
      <c r="R28" s="15"/>
      <c r="S28" s="36" t="s">
        <v>824</v>
      </c>
    </row>
    <row r="29" spans="1:19" ht="90" customHeight="1" x14ac:dyDescent="0.3">
      <c r="A29" s="37">
        <v>24</v>
      </c>
      <c r="B29" s="38" t="s">
        <v>244</v>
      </c>
      <c r="C29" s="38" t="s">
        <v>245</v>
      </c>
      <c r="D29" s="38" t="s">
        <v>885</v>
      </c>
      <c r="E29" s="38" t="s">
        <v>886</v>
      </c>
      <c r="F29" s="38" t="s">
        <v>818</v>
      </c>
      <c r="G29" s="17"/>
      <c r="H29" s="15"/>
      <c r="I29" s="15"/>
      <c r="J29" s="38" t="s">
        <v>887</v>
      </c>
      <c r="K29" s="38" t="s">
        <v>871</v>
      </c>
      <c r="L29" s="38" t="s">
        <v>821</v>
      </c>
      <c r="M29" s="38" t="s">
        <v>822</v>
      </c>
      <c r="N29" s="17"/>
      <c r="O29" s="15"/>
      <c r="P29" s="15"/>
      <c r="Q29" s="15" t="s">
        <v>823</v>
      </c>
      <c r="R29" s="15"/>
      <c r="S29" s="39" t="s">
        <v>824</v>
      </c>
    </row>
    <row r="30" spans="1:19" ht="90" customHeight="1" x14ac:dyDescent="0.3">
      <c r="A30" s="35">
        <v>25</v>
      </c>
      <c r="B30" s="8" t="s">
        <v>254</v>
      </c>
      <c r="C30" s="8" t="s">
        <v>245</v>
      </c>
      <c r="D30" s="8" t="s">
        <v>888</v>
      </c>
      <c r="E30" s="8" t="s">
        <v>886</v>
      </c>
      <c r="F30" s="8" t="s">
        <v>831</v>
      </c>
      <c r="G30" s="17"/>
      <c r="H30" s="15"/>
      <c r="I30" s="15"/>
      <c r="J30" s="8" t="s">
        <v>889</v>
      </c>
      <c r="K30" s="8" t="s">
        <v>890</v>
      </c>
      <c r="L30" s="8" t="s">
        <v>821</v>
      </c>
      <c r="M30" s="8" t="s">
        <v>822</v>
      </c>
      <c r="N30" s="17"/>
      <c r="O30" s="15"/>
      <c r="P30" s="15"/>
      <c r="Q30" s="15" t="s">
        <v>823</v>
      </c>
      <c r="R30" s="15"/>
      <c r="S30" s="36" t="s">
        <v>824</v>
      </c>
    </row>
    <row r="31" spans="1:19" ht="90" customHeight="1" x14ac:dyDescent="0.3">
      <c r="A31" s="37">
        <v>26</v>
      </c>
      <c r="B31" s="38" t="s">
        <v>263</v>
      </c>
      <c r="C31" s="38" t="s">
        <v>245</v>
      </c>
      <c r="D31" s="38" t="s">
        <v>891</v>
      </c>
      <c r="E31" s="38" t="s">
        <v>886</v>
      </c>
      <c r="F31" s="38" t="s">
        <v>831</v>
      </c>
      <c r="G31" s="17"/>
      <c r="H31" s="15"/>
      <c r="I31" s="15"/>
      <c r="J31" s="38" t="s">
        <v>892</v>
      </c>
      <c r="K31" s="38" t="s">
        <v>890</v>
      </c>
      <c r="L31" s="38" t="s">
        <v>821</v>
      </c>
      <c r="M31" s="38" t="s">
        <v>822</v>
      </c>
      <c r="N31" s="17"/>
      <c r="O31" s="15"/>
      <c r="P31" s="15"/>
      <c r="Q31" s="15" t="s">
        <v>823</v>
      </c>
      <c r="R31" s="15"/>
      <c r="S31" s="39" t="s">
        <v>824</v>
      </c>
    </row>
    <row r="32" spans="1:19" ht="90" customHeight="1" x14ac:dyDescent="0.3">
      <c r="A32" s="35">
        <v>27</v>
      </c>
      <c r="B32" s="8" t="s">
        <v>272</v>
      </c>
      <c r="C32" s="8" t="s">
        <v>245</v>
      </c>
      <c r="D32" s="8" t="s">
        <v>893</v>
      </c>
      <c r="E32" s="8" t="s">
        <v>886</v>
      </c>
      <c r="F32" s="8" t="s">
        <v>831</v>
      </c>
      <c r="G32" s="17"/>
      <c r="H32" s="15"/>
      <c r="I32" s="15"/>
      <c r="J32" s="8" t="s">
        <v>894</v>
      </c>
      <c r="K32" s="8" t="s">
        <v>844</v>
      </c>
      <c r="L32" s="8" t="s">
        <v>821</v>
      </c>
      <c r="M32" s="8" t="s">
        <v>822</v>
      </c>
      <c r="N32" s="17"/>
      <c r="O32" s="15"/>
      <c r="P32" s="15"/>
      <c r="Q32" s="15" t="s">
        <v>823</v>
      </c>
      <c r="R32" s="15"/>
      <c r="S32" s="36" t="s">
        <v>824</v>
      </c>
    </row>
    <row r="33" spans="1:19" ht="90" customHeight="1" x14ac:dyDescent="0.3">
      <c r="A33" s="37">
        <v>28</v>
      </c>
      <c r="B33" s="38" t="s">
        <v>281</v>
      </c>
      <c r="C33" s="38" t="s">
        <v>35</v>
      </c>
      <c r="D33" s="38" t="s">
        <v>895</v>
      </c>
      <c r="E33" s="38" t="s">
        <v>826</v>
      </c>
      <c r="F33" s="38" t="s">
        <v>831</v>
      </c>
      <c r="G33" s="17"/>
      <c r="H33" s="15"/>
      <c r="I33" s="15"/>
      <c r="J33" s="38" t="s">
        <v>896</v>
      </c>
      <c r="K33" s="38" t="s">
        <v>836</v>
      </c>
      <c r="L33" s="38" t="s">
        <v>828</v>
      </c>
      <c r="M33" s="38" t="s">
        <v>822</v>
      </c>
      <c r="N33" s="17"/>
      <c r="O33" s="15"/>
      <c r="P33" s="15"/>
      <c r="Q33" s="15" t="s">
        <v>823</v>
      </c>
      <c r="R33" s="15"/>
      <c r="S33" s="39" t="s">
        <v>824</v>
      </c>
    </row>
    <row r="34" spans="1:19" ht="90" customHeight="1" x14ac:dyDescent="0.3">
      <c r="A34" s="35">
        <v>29</v>
      </c>
      <c r="B34" s="8" t="s">
        <v>290</v>
      </c>
      <c r="C34" s="8" t="s">
        <v>245</v>
      </c>
      <c r="D34" s="8" t="s">
        <v>897</v>
      </c>
      <c r="E34" s="8" t="s">
        <v>886</v>
      </c>
      <c r="F34" s="8" t="s">
        <v>818</v>
      </c>
      <c r="G34" s="17"/>
      <c r="H34" s="15"/>
      <c r="I34" s="15"/>
      <c r="J34" s="8" t="s">
        <v>898</v>
      </c>
      <c r="K34" s="8" t="s">
        <v>890</v>
      </c>
      <c r="L34" s="8" t="s">
        <v>821</v>
      </c>
      <c r="M34" s="8" t="s">
        <v>822</v>
      </c>
      <c r="N34" s="17"/>
      <c r="O34" s="15"/>
      <c r="P34" s="15"/>
      <c r="Q34" s="15" t="s">
        <v>823</v>
      </c>
      <c r="R34" s="15"/>
      <c r="S34" s="36" t="s">
        <v>824</v>
      </c>
    </row>
    <row r="35" spans="1:19" ht="90" customHeight="1" x14ac:dyDescent="0.3">
      <c r="A35" s="37">
        <v>30</v>
      </c>
      <c r="B35" s="38" t="s">
        <v>300</v>
      </c>
      <c r="C35" s="38" t="s">
        <v>245</v>
      </c>
      <c r="D35" s="38" t="s">
        <v>899</v>
      </c>
      <c r="E35" s="38" t="s">
        <v>886</v>
      </c>
      <c r="F35" s="38" t="s">
        <v>818</v>
      </c>
      <c r="G35" s="17"/>
      <c r="H35" s="15"/>
      <c r="I35" s="15"/>
      <c r="J35" s="38" t="s">
        <v>900</v>
      </c>
      <c r="K35" s="38" t="s">
        <v>890</v>
      </c>
      <c r="L35" s="38" t="s">
        <v>821</v>
      </c>
      <c r="M35" s="38" t="s">
        <v>822</v>
      </c>
      <c r="N35" s="17"/>
      <c r="O35" s="15"/>
      <c r="P35" s="15"/>
      <c r="Q35" s="15" t="s">
        <v>823</v>
      </c>
      <c r="R35" s="15"/>
      <c r="S35" s="39" t="s">
        <v>824</v>
      </c>
    </row>
    <row r="36" spans="1:19" ht="90" customHeight="1" x14ac:dyDescent="0.3">
      <c r="A36" s="35">
        <v>31</v>
      </c>
      <c r="B36" s="8" t="s">
        <v>308</v>
      </c>
      <c r="C36" s="8" t="s">
        <v>291</v>
      </c>
      <c r="D36" s="8" t="s">
        <v>901</v>
      </c>
      <c r="E36" s="8" t="s">
        <v>902</v>
      </c>
      <c r="F36" s="8" t="s">
        <v>818</v>
      </c>
      <c r="G36" s="17"/>
      <c r="H36" s="15"/>
      <c r="I36" s="15"/>
      <c r="J36" s="8" t="s">
        <v>903</v>
      </c>
      <c r="K36" s="8" t="s">
        <v>890</v>
      </c>
      <c r="L36" s="8" t="s">
        <v>821</v>
      </c>
      <c r="M36" s="8" t="s">
        <v>839</v>
      </c>
      <c r="N36" s="17"/>
      <c r="O36" s="15"/>
      <c r="P36" s="15"/>
      <c r="Q36" s="15" t="s">
        <v>823</v>
      </c>
      <c r="R36" s="15"/>
      <c r="S36" s="36" t="s">
        <v>824</v>
      </c>
    </row>
    <row r="37" spans="1:19" ht="90" customHeight="1" x14ac:dyDescent="0.3">
      <c r="A37" s="37">
        <v>32</v>
      </c>
      <c r="B37" s="38" t="s">
        <v>318</v>
      </c>
      <c r="C37" s="38" t="s">
        <v>245</v>
      </c>
      <c r="D37" s="38" t="s">
        <v>904</v>
      </c>
      <c r="E37" s="38" t="s">
        <v>886</v>
      </c>
      <c r="F37" s="38" t="s">
        <v>831</v>
      </c>
      <c r="G37" s="17"/>
      <c r="H37" s="15"/>
      <c r="I37" s="15"/>
      <c r="J37" s="38" t="s">
        <v>905</v>
      </c>
      <c r="K37" s="38" t="s">
        <v>890</v>
      </c>
      <c r="L37" s="38" t="s">
        <v>821</v>
      </c>
      <c r="M37" s="38" t="s">
        <v>822</v>
      </c>
      <c r="N37" s="17"/>
      <c r="O37" s="15"/>
      <c r="P37" s="15"/>
      <c r="Q37" s="15" t="s">
        <v>823</v>
      </c>
      <c r="R37" s="15"/>
      <c r="S37" s="39" t="s">
        <v>824</v>
      </c>
    </row>
    <row r="38" spans="1:19" ht="90" customHeight="1" x14ac:dyDescent="0.3">
      <c r="A38" s="35">
        <v>33</v>
      </c>
      <c r="B38" s="8" t="s">
        <v>327</v>
      </c>
      <c r="C38" s="8" t="s">
        <v>245</v>
      </c>
      <c r="D38" s="8" t="s">
        <v>906</v>
      </c>
      <c r="E38" s="8" t="s">
        <v>886</v>
      </c>
      <c r="F38" s="8" t="s">
        <v>818</v>
      </c>
      <c r="G38" s="17"/>
      <c r="H38" s="15"/>
      <c r="I38" s="15"/>
      <c r="J38" s="8" t="s">
        <v>907</v>
      </c>
      <c r="K38" s="8" t="s">
        <v>890</v>
      </c>
      <c r="L38" s="8" t="s">
        <v>821</v>
      </c>
      <c r="M38" s="8" t="s">
        <v>822</v>
      </c>
      <c r="N38" s="17"/>
      <c r="O38" s="15"/>
      <c r="P38" s="15"/>
      <c r="Q38" s="15" t="s">
        <v>823</v>
      </c>
      <c r="R38" s="15"/>
      <c r="S38" s="36" t="s">
        <v>824</v>
      </c>
    </row>
    <row r="39" spans="1:19" ht="90" customHeight="1" x14ac:dyDescent="0.3">
      <c r="A39" s="37">
        <v>34</v>
      </c>
      <c r="B39" s="38" t="s">
        <v>335</v>
      </c>
      <c r="C39" s="38" t="s">
        <v>57</v>
      </c>
      <c r="D39" s="38" t="s">
        <v>878</v>
      </c>
      <c r="E39" s="38" t="s">
        <v>857</v>
      </c>
      <c r="F39" s="38" t="s">
        <v>831</v>
      </c>
      <c r="G39" s="17"/>
      <c r="H39" s="15"/>
      <c r="I39" s="15"/>
      <c r="J39" s="38" t="s">
        <v>908</v>
      </c>
      <c r="K39" s="38" t="s">
        <v>859</v>
      </c>
      <c r="L39" s="38" t="s">
        <v>821</v>
      </c>
      <c r="M39" s="38" t="s">
        <v>822</v>
      </c>
      <c r="N39" s="17"/>
      <c r="O39" s="15"/>
      <c r="P39" s="15"/>
      <c r="Q39" s="15" t="s">
        <v>823</v>
      </c>
      <c r="R39" s="15"/>
      <c r="S39" s="39" t="s">
        <v>824</v>
      </c>
    </row>
    <row r="40" spans="1:19" ht="90" customHeight="1" x14ac:dyDescent="0.3">
      <c r="A40" s="35">
        <v>35</v>
      </c>
      <c r="B40" s="8" t="s">
        <v>343</v>
      </c>
      <c r="C40" s="8" t="s">
        <v>245</v>
      </c>
      <c r="D40" s="8" t="s">
        <v>909</v>
      </c>
      <c r="E40" s="8" t="s">
        <v>886</v>
      </c>
      <c r="F40" s="8" t="s">
        <v>818</v>
      </c>
      <c r="G40" s="17"/>
      <c r="H40" s="15"/>
      <c r="I40" s="15"/>
      <c r="J40" s="8" t="s">
        <v>910</v>
      </c>
      <c r="K40" s="8" t="s">
        <v>890</v>
      </c>
      <c r="L40" s="8" t="s">
        <v>821</v>
      </c>
      <c r="M40" s="8" t="s">
        <v>822</v>
      </c>
      <c r="N40" s="17"/>
      <c r="O40" s="15"/>
      <c r="P40" s="15"/>
      <c r="Q40" s="15" t="s">
        <v>823</v>
      </c>
      <c r="R40" s="15"/>
      <c r="S40" s="36" t="s">
        <v>824</v>
      </c>
    </row>
    <row r="41" spans="1:19" ht="90" customHeight="1" x14ac:dyDescent="0.3">
      <c r="A41" s="37">
        <v>36</v>
      </c>
      <c r="B41" s="38" t="s">
        <v>349</v>
      </c>
      <c r="C41" s="38" t="s">
        <v>245</v>
      </c>
      <c r="D41" s="38" t="s">
        <v>911</v>
      </c>
      <c r="E41" s="38" t="s">
        <v>886</v>
      </c>
      <c r="F41" s="38" t="s">
        <v>831</v>
      </c>
      <c r="G41" s="17"/>
      <c r="H41" s="15"/>
      <c r="I41" s="15"/>
      <c r="J41" s="38" t="s">
        <v>912</v>
      </c>
      <c r="K41" s="38" t="s">
        <v>865</v>
      </c>
      <c r="L41" s="38" t="s">
        <v>821</v>
      </c>
      <c r="M41" s="38" t="s">
        <v>822</v>
      </c>
      <c r="N41" s="17"/>
      <c r="O41" s="15"/>
      <c r="P41" s="15"/>
      <c r="Q41" s="15" t="s">
        <v>823</v>
      </c>
      <c r="R41" s="15"/>
      <c r="S41" s="39" t="s">
        <v>824</v>
      </c>
    </row>
    <row r="42" spans="1:19" ht="90" customHeight="1" x14ac:dyDescent="0.3">
      <c r="A42" s="35">
        <v>37</v>
      </c>
      <c r="B42" s="8" t="s">
        <v>357</v>
      </c>
      <c r="C42" s="8" t="s">
        <v>57</v>
      </c>
      <c r="D42" s="8" t="s">
        <v>913</v>
      </c>
      <c r="E42" s="8" t="s">
        <v>857</v>
      </c>
      <c r="F42" s="8" t="s">
        <v>831</v>
      </c>
      <c r="G42" s="17"/>
      <c r="H42" s="15"/>
      <c r="I42" s="15"/>
      <c r="J42" s="8" t="s">
        <v>914</v>
      </c>
      <c r="K42" s="8" t="s">
        <v>859</v>
      </c>
      <c r="L42" s="8" t="s">
        <v>821</v>
      </c>
      <c r="M42" s="8" t="s">
        <v>822</v>
      </c>
      <c r="N42" s="17"/>
      <c r="O42" s="15"/>
      <c r="P42" s="15"/>
      <c r="Q42" s="15" t="s">
        <v>823</v>
      </c>
      <c r="R42" s="15"/>
      <c r="S42" s="36" t="s">
        <v>824</v>
      </c>
    </row>
    <row r="43" spans="1:19" ht="90" customHeight="1" x14ac:dyDescent="0.3">
      <c r="A43" s="37">
        <v>38</v>
      </c>
      <c r="B43" s="38" t="s">
        <v>364</v>
      </c>
      <c r="C43" s="38" t="s">
        <v>35</v>
      </c>
      <c r="D43" s="38" t="s">
        <v>915</v>
      </c>
      <c r="E43" s="38" t="s">
        <v>826</v>
      </c>
      <c r="F43" s="38" t="s">
        <v>818</v>
      </c>
      <c r="G43" s="17"/>
      <c r="H43" s="15"/>
      <c r="I43" s="15"/>
      <c r="J43" s="38" t="s">
        <v>916</v>
      </c>
      <c r="K43" s="38" t="s">
        <v>890</v>
      </c>
      <c r="L43" s="38" t="s">
        <v>828</v>
      </c>
      <c r="M43" s="38" t="s">
        <v>839</v>
      </c>
      <c r="N43" s="17"/>
      <c r="O43" s="15"/>
      <c r="P43" s="15"/>
      <c r="Q43" s="15" t="s">
        <v>823</v>
      </c>
      <c r="R43" s="15"/>
      <c r="S43" s="39" t="s">
        <v>824</v>
      </c>
    </row>
    <row r="44" spans="1:19" ht="90" customHeight="1" x14ac:dyDescent="0.3">
      <c r="A44" s="35">
        <v>39</v>
      </c>
      <c r="B44" s="8" t="s">
        <v>372</v>
      </c>
      <c r="C44" s="8" t="s">
        <v>245</v>
      </c>
      <c r="D44" s="8" t="s">
        <v>917</v>
      </c>
      <c r="E44" s="8" t="s">
        <v>886</v>
      </c>
      <c r="F44" s="8" t="s">
        <v>818</v>
      </c>
      <c r="G44" s="17"/>
      <c r="H44" s="15"/>
      <c r="I44" s="15"/>
      <c r="J44" s="8" t="s">
        <v>918</v>
      </c>
      <c r="K44" s="8" t="s">
        <v>890</v>
      </c>
      <c r="L44" s="8" t="s">
        <v>821</v>
      </c>
      <c r="M44" s="8" t="s">
        <v>822</v>
      </c>
      <c r="N44" s="17"/>
      <c r="O44" s="15"/>
      <c r="P44" s="15"/>
      <c r="Q44" s="15" t="s">
        <v>823</v>
      </c>
      <c r="R44" s="15"/>
      <c r="S44" s="36" t="s">
        <v>824</v>
      </c>
    </row>
    <row r="45" spans="1:19" ht="90" customHeight="1" x14ac:dyDescent="0.3">
      <c r="A45" s="37">
        <v>40</v>
      </c>
      <c r="B45" s="38" t="s">
        <v>379</v>
      </c>
      <c r="C45" s="38" t="s">
        <v>215</v>
      </c>
      <c r="D45" s="38" t="s">
        <v>919</v>
      </c>
      <c r="E45" s="38" t="s">
        <v>879</v>
      </c>
      <c r="F45" s="38" t="s">
        <v>831</v>
      </c>
      <c r="G45" s="17"/>
      <c r="H45" s="15"/>
      <c r="I45" s="15"/>
      <c r="J45" s="38" t="s">
        <v>920</v>
      </c>
      <c r="K45" s="38" t="s">
        <v>921</v>
      </c>
      <c r="L45" s="38" t="s">
        <v>821</v>
      </c>
      <c r="M45" s="38" t="s">
        <v>822</v>
      </c>
      <c r="N45" s="17"/>
      <c r="O45" s="15"/>
      <c r="P45" s="15"/>
      <c r="Q45" s="15" t="s">
        <v>823</v>
      </c>
      <c r="R45" s="15"/>
      <c r="S45" s="39" t="s">
        <v>824</v>
      </c>
    </row>
    <row r="46" spans="1:19" ht="90" customHeight="1" x14ac:dyDescent="0.3">
      <c r="A46" s="35">
        <v>41</v>
      </c>
      <c r="B46" s="8" t="s">
        <v>388</v>
      </c>
      <c r="C46" s="8" t="s">
        <v>215</v>
      </c>
      <c r="D46" s="8" t="s">
        <v>893</v>
      </c>
      <c r="E46" s="8" t="s">
        <v>879</v>
      </c>
      <c r="F46" s="8" t="s">
        <v>831</v>
      </c>
      <c r="G46" s="17"/>
      <c r="H46" s="15"/>
      <c r="I46" s="15"/>
      <c r="J46" s="8" t="s">
        <v>922</v>
      </c>
      <c r="K46" s="8" t="s">
        <v>844</v>
      </c>
      <c r="L46" s="8" t="s">
        <v>821</v>
      </c>
      <c r="M46" s="8" t="s">
        <v>822</v>
      </c>
      <c r="N46" s="17"/>
      <c r="O46" s="15"/>
      <c r="P46" s="15"/>
      <c r="Q46" s="15" t="s">
        <v>823</v>
      </c>
      <c r="R46" s="15"/>
      <c r="S46" s="36" t="s">
        <v>824</v>
      </c>
    </row>
    <row r="47" spans="1:19" ht="90" customHeight="1" x14ac:dyDescent="0.3">
      <c r="A47" s="37">
        <v>42</v>
      </c>
      <c r="B47" s="38" t="s">
        <v>394</v>
      </c>
      <c r="C47" s="38" t="s">
        <v>395</v>
      </c>
      <c r="D47" s="38" t="s">
        <v>923</v>
      </c>
      <c r="E47" s="38" t="s">
        <v>924</v>
      </c>
      <c r="F47" s="38" t="s">
        <v>831</v>
      </c>
      <c r="G47" s="17"/>
      <c r="H47" s="15"/>
      <c r="I47" s="15"/>
      <c r="J47" s="38" t="s">
        <v>925</v>
      </c>
      <c r="K47" s="38" t="s">
        <v>836</v>
      </c>
      <c r="L47" s="38" t="s">
        <v>821</v>
      </c>
      <c r="M47" s="38" t="s">
        <v>822</v>
      </c>
      <c r="N47" s="17"/>
      <c r="O47" s="15"/>
      <c r="P47" s="15"/>
      <c r="Q47" s="15" t="s">
        <v>823</v>
      </c>
      <c r="R47" s="15"/>
      <c r="S47" s="39" t="s">
        <v>824</v>
      </c>
    </row>
    <row r="48" spans="1:19" ht="90" customHeight="1" x14ac:dyDescent="0.3">
      <c r="A48" s="35">
        <v>43</v>
      </c>
      <c r="B48" s="8" t="s">
        <v>401</v>
      </c>
      <c r="C48" s="8" t="s">
        <v>215</v>
      </c>
      <c r="D48" s="8" t="s">
        <v>926</v>
      </c>
      <c r="E48" s="8" t="s">
        <v>879</v>
      </c>
      <c r="F48" s="8" t="s">
        <v>831</v>
      </c>
      <c r="G48" s="17"/>
      <c r="H48" s="15"/>
      <c r="I48" s="15"/>
      <c r="J48" s="8" t="s">
        <v>927</v>
      </c>
      <c r="K48" s="8" t="s">
        <v>921</v>
      </c>
      <c r="L48" s="8" t="s">
        <v>821</v>
      </c>
      <c r="M48" s="8" t="s">
        <v>822</v>
      </c>
      <c r="N48" s="17"/>
      <c r="O48" s="15"/>
      <c r="P48" s="15"/>
      <c r="Q48" s="15" t="s">
        <v>823</v>
      </c>
      <c r="R48" s="15"/>
      <c r="S48" s="36" t="s">
        <v>824</v>
      </c>
    </row>
    <row r="49" spans="1:19" ht="90" customHeight="1" x14ac:dyDescent="0.3">
      <c r="A49" s="37">
        <v>44</v>
      </c>
      <c r="B49" s="38" t="s">
        <v>410</v>
      </c>
      <c r="C49" s="38" t="s">
        <v>215</v>
      </c>
      <c r="D49" s="38" t="s">
        <v>928</v>
      </c>
      <c r="E49" s="38" t="s">
        <v>879</v>
      </c>
      <c r="F49" s="38" t="s">
        <v>831</v>
      </c>
      <c r="G49" s="17"/>
      <c r="H49" s="15"/>
      <c r="I49" s="15"/>
      <c r="J49" s="38" t="s">
        <v>929</v>
      </c>
      <c r="K49" s="38" t="s">
        <v>836</v>
      </c>
      <c r="L49" s="38" t="s">
        <v>821</v>
      </c>
      <c r="M49" s="38" t="s">
        <v>822</v>
      </c>
      <c r="N49" s="17"/>
      <c r="O49" s="15"/>
      <c r="P49" s="15"/>
      <c r="Q49" s="15" t="s">
        <v>823</v>
      </c>
      <c r="R49" s="15"/>
      <c r="S49" s="39" t="s">
        <v>824</v>
      </c>
    </row>
    <row r="50" spans="1:19" ht="90" customHeight="1" x14ac:dyDescent="0.3">
      <c r="A50" s="35">
        <v>45</v>
      </c>
      <c r="B50" s="8" t="s">
        <v>419</v>
      </c>
      <c r="C50" s="8" t="s">
        <v>420</v>
      </c>
      <c r="D50" s="8" t="s">
        <v>930</v>
      </c>
      <c r="E50" s="8" t="s">
        <v>931</v>
      </c>
      <c r="F50" s="8" t="s">
        <v>831</v>
      </c>
      <c r="G50" s="17"/>
      <c r="H50" s="15"/>
      <c r="I50" s="15"/>
      <c r="J50" s="8" t="s">
        <v>932</v>
      </c>
      <c r="K50" s="8" t="s">
        <v>933</v>
      </c>
      <c r="L50" s="8" t="s">
        <v>821</v>
      </c>
      <c r="M50" s="8" t="s">
        <v>822</v>
      </c>
      <c r="N50" s="17"/>
      <c r="O50" s="15"/>
      <c r="P50" s="15"/>
      <c r="Q50" s="15" t="s">
        <v>823</v>
      </c>
      <c r="R50" s="15"/>
      <c r="S50" s="36" t="s">
        <v>824</v>
      </c>
    </row>
    <row r="51" spans="1:19" ht="90" customHeight="1" x14ac:dyDescent="0.3">
      <c r="A51" s="37">
        <v>46</v>
      </c>
      <c r="B51" s="38" t="s">
        <v>428</v>
      </c>
      <c r="C51" s="38" t="s">
        <v>420</v>
      </c>
      <c r="D51" s="38" t="s">
        <v>934</v>
      </c>
      <c r="E51" s="38" t="s">
        <v>931</v>
      </c>
      <c r="F51" s="38" t="s">
        <v>818</v>
      </c>
      <c r="G51" s="17"/>
      <c r="H51" s="15"/>
      <c r="I51" s="15"/>
      <c r="J51" s="38" t="s">
        <v>935</v>
      </c>
      <c r="K51" s="38" t="s">
        <v>933</v>
      </c>
      <c r="L51" s="38" t="s">
        <v>821</v>
      </c>
      <c r="M51" s="38" t="s">
        <v>839</v>
      </c>
      <c r="N51" s="17"/>
      <c r="O51" s="15"/>
      <c r="P51" s="15"/>
      <c r="Q51" s="15" t="s">
        <v>823</v>
      </c>
      <c r="R51" s="15"/>
      <c r="S51" s="39" t="s">
        <v>824</v>
      </c>
    </row>
    <row r="52" spans="1:19" ht="90" customHeight="1" x14ac:dyDescent="0.3">
      <c r="A52" s="35">
        <v>47</v>
      </c>
      <c r="B52" s="8" t="s">
        <v>434</v>
      </c>
      <c r="C52" s="8" t="s">
        <v>420</v>
      </c>
      <c r="D52" s="8" t="s">
        <v>936</v>
      </c>
      <c r="E52" s="8" t="s">
        <v>931</v>
      </c>
      <c r="F52" s="8" t="s">
        <v>818</v>
      </c>
      <c r="G52" s="17"/>
      <c r="H52" s="15"/>
      <c r="I52" s="15"/>
      <c r="J52" s="8" t="s">
        <v>937</v>
      </c>
      <c r="K52" s="8" t="s">
        <v>933</v>
      </c>
      <c r="L52" s="8" t="s">
        <v>821</v>
      </c>
      <c r="M52" s="8" t="s">
        <v>822</v>
      </c>
      <c r="N52" s="17"/>
      <c r="O52" s="15"/>
      <c r="P52" s="15"/>
      <c r="Q52" s="15" t="s">
        <v>823</v>
      </c>
      <c r="R52" s="15"/>
      <c r="S52" s="36" t="s">
        <v>824</v>
      </c>
    </row>
    <row r="53" spans="1:19" ht="90" customHeight="1" x14ac:dyDescent="0.3">
      <c r="A53" s="37">
        <v>48</v>
      </c>
      <c r="B53" s="38" t="s">
        <v>442</v>
      </c>
      <c r="C53" s="38" t="s">
        <v>420</v>
      </c>
      <c r="D53" s="38" t="s">
        <v>928</v>
      </c>
      <c r="E53" s="38" t="s">
        <v>931</v>
      </c>
      <c r="F53" s="38" t="s">
        <v>831</v>
      </c>
      <c r="G53" s="17"/>
      <c r="H53" s="15"/>
      <c r="I53" s="15"/>
      <c r="J53" s="38" t="s">
        <v>938</v>
      </c>
      <c r="K53" s="38" t="s">
        <v>836</v>
      </c>
      <c r="L53" s="38" t="s">
        <v>821</v>
      </c>
      <c r="M53" s="38" t="s">
        <v>822</v>
      </c>
      <c r="N53" s="17"/>
      <c r="O53" s="15"/>
      <c r="P53" s="15"/>
      <c r="Q53" s="15" t="s">
        <v>823</v>
      </c>
      <c r="R53" s="15"/>
      <c r="S53" s="39" t="s">
        <v>824</v>
      </c>
    </row>
    <row r="54" spans="1:19" ht="90" customHeight="1" x14ac:dyDescent="0.3">
      <c r="A54" s="35">
        <v>49</v>
      </c>
      <c r="B54" s="8" t="s">
        <v>449</v>
      </c>
      <c r="C54" s="8" t="s">
        <v>420</v>
      </c>
      <c r="D54" s="8" t="s">
        <v>939</v>
      </c>
      <c r="E54" s="8" t="s">
        <v>931</v>
      </c>
      <c r="F54" s="8" t="s">
        <v>831</v>
      </c>
      <c r="G54" s="17"/>
      <c r="H54" s="15"/>
      <c r="I54" s="15"/>
      <c r="J54" s="8" t="s">
        <v>940</v>
      </c>
      <c r="K54" s="8" t="s">
        <v>844</v>
      </c>
      <c r="L54" s="8" t="s">
        <v>821</v>
      </c>
      <c r="M54" s="8" t="s">
        <v>822</v>
      </c>
      <c r="N54" s="17"/>
      <c r="O54" s="15"/>
      <c r="P54" s="15"/>
      <c r="Q54" s="15" t="s">
        <v>823</v>
      </c>
      <c r="R54" s="15"/>
      <c r="S54" s="36" t="s">
        <v>824</v>
      </c>
    </row>
    <row r="55" spans="1:19" ht="90" customHeight="1" x14ac:dyDescent="0.3">
      <c r="A55" s="37">
        <v>50</v>
      </c>
      <c r="B55" s="38" t="s">
        <v>456</v>
      </c>
      <c r="C55" s="38" t="s">
        <v>245</v>
      </c>
      <c r="D55" s="38" t="s">
        <v>878</v>
      </c>
      <c r="E55" s="38" t="s">
        <v>886</v>
      </c>
      <c r="F55" s="38" t="s">
        <v>831</v>
      </c>
      <c r="G55" s="17"/>
      <c r="H55" s="15"/>
      <c r="I55" s="15"/>
      <c r="J55" s="38" t="s">
        <v>941</v>
      </c>
      <c r="K55" s="38" t="s">
        <v>859</v>
      </c>
      <c r="L55" s="38" t="s">
        <v>821</v>
      </c>
      <c r="M55" s="38" t="s">
        <v>822</v>
      </c>
      <c r="N55" s="17"/>
      <c r="O55" s="15"/>
      <c r="P55" s="15"/>
      <c r="Q55" s="15" t="s">
        <v>823</v>
      </c>
      <c r="R55" s="15"/>
      <c r="S55" s="39" t="s">
        <v>824</v>
      </c>
    </row>
    <row r="56" spans="1:19" ht="90" customHeight="1" x14ac:dyDescent="0.3">
      <c r="A56" s="35">
        <v>51</v>
      </c>
      <c r="B56" s="8" t="s">
        <v>464</v>
      </c>
      <c r="C56" s="8" t="s">
        <v>57</v>
      </c>
      <c r="D56" s="8" t="s">
        <v>942</v>
      </c>
      <c r="E56" s="8" t="s">
        <v>857</v>
      </c>
      <c r="F56" s="8" t="s">
        <v>831</v>
      </c>
      <c r="G56" s="17"/>
      <c r="H56" s="15"/>
      <c r="I56" s="15"/>
      <c r="J56" s="8" t="s">
        <v>943</v>
      </c>
      <c r="K56" s="8" t="s">
        <v>859</v>
      </c>
      <c r="L56" s="8" t="s">
        <v>821</v>
      </c>
      <c r="M56" s="8" t="s">
        <v>822</v>
      </c>
      <c r="N56" s="17"/>
      <c r="O56" s="15"/>
      <c r="P56" s="15"/>
      <c r="Q56" s="15" t="s">
        <v>823</v>
      </c>
      <c r="R56" s="15"/>
      <c r="S56" s="36" t="s">
        <v>824</v>
      </c>
    </row>
    <row r="57" spans="1:19" ht="90" customHeight="1" x14ac:dyDescent="0.3">
      <c r="A57" s="37">
        <v>52</v>
      </c>
      <c r="B57" s="38" t="s">
        <v>473</v>
      </c>
      <c r="C57" s="38" t="s">
        <v>474</v>
      </c>
      <c r="D57" s="38" t="s">
        <v>944</v>
      </c>
      <c r="E57" s="38" t="s">
        <v>945</v>
      </c>
      <c r="F57" s="38" t="s">
        <v>818</v>
      </c>
      <c r="G57" s="17"/>
      <c r="H57" s="15"/>
      <c r="I57" s="15"/>
      <c r="J57" s="38" t="s">
        <v>946</v>
      </c>
      <c r="K57" s="38" t="s">
        <v>921</v>
      </c>
      <c r="L57" s="38" t="s">
        <v>821</v>
      </c>
      <c r="M57" s="38" t="s">
        <v>822</v>
      </c>
      <c r="N57" s="17"/>
      <c r="O57" s="15"/>
      <c r="P57" s="15"/>
      <c r="Q57" s="15" t="s">
        <v>823</v>
      </c>
      <c r="R57" s="15"/>
      <c r="S57" s="39" t="s">
        <v>824</v>
      </c>
    </row>
    <row r="58" spans="1:19" ht="90" customHeight="1" x14ac:dyDescent="0.3">
      <c r="A58" s="35">
        <v>53</v>
      </c>
      <c r="B58" s="8" t="s">
        <v>483</v>
      </c>
      <c r="C58" s="8" t="s">
        <v>215</v>
      </c>
      <c r="D58" s="8" t="s">
        <v>947</v>
      </c>
      <c r="E58" s="8" t="s">
        <v>879</v>
      </c>
      <c r="F58" s="8" t="s">
        <v>831</v>
      </c>
      <c r="G58" s="17"/>
      <c r="H58" s="15"/>
      <c r="I58" s="15"/>
      <c r="J58" s="8" t="s">
        <v>948</v>
      </c>
      <c r="K58" s="8" t="s">
        <v>836</v>
      </c>
      <c r="L58" s="8" t="s">
        <v>821</v>
      </c>
      <c r="M58" s="8" t="s">
        <v>822</v>
      </c>
      <c r="N58" s="17"/>
      <c r="O58" s="15"/>
      <c r="P58" s="15"/>
      <c r="Q58" s="15" t="s">
        <v>823</v>
      </c>
      <c r="R58" s="15"/>
      <c r="S58" s="36" t="s">
        <v>824</v>
      </c>
    </row>
    <row r="59" spans="1:19" ht="90" customHeight="1" x14ac:dyDescent="0.3">
      <c r="A59" s="37">
        <v>54</v>
      </c>
      <c r="B59" s="38" t="s">
        <v>491</v>
      </c>
      <c r="C59" s="38" t="s">
        <v>215</v>
      </c>
      <c r="D59" s="38" t="s">
        <v>949</v>
      </c>
      <c r="E59" s="38" t="s">
        <v>879</v>
      </c>
      <c r="F59" s="38" t="s">
        <v>831</v>
      </c>
      <c r="G59" s="17"/>
      <c r="H59" s="15"/>
      <c r="I59" s="15"/>
      <c r="J59" s="38" t="s">
        <v>950</v>
      </c>
      <c r="K59" s="38" t="s">
        <v>921</v>
      </c>
      <c r="L59" s="38" t="s">
        <v>821</v>
      </c>
      <c r="M59" s="38" t="s">
        <v>822</v>
      </c>
      <c r="N59" s="17"/>
      <c r="O59" s="15"/>
      <c r="P59" s="15"/>
      <c r="Q59" s="15" t="s">
        <v>823</v>
      </c>
      <c r="R59" s="15"/>
      <c r="S59" s="39" t="s">
        <v>824</v>
      </c>
    </row>
    <row r="60" spans="1:19" ht="90" customHeight="1" x14ac:dyDescent="0.3">
      <c r="A60" s="35">
        <v>55</v>
      </c>
      <c r="B60" s="8" t="s">
        <v>500</v>
      </c>
      <c r="C60" s="8" t="s">
        <v>215</v>
      </c>
      <c r="D60" s="8" t="s">
        <v>951</v>
      </c>
      <c r="E60" s="8" t="s">
        <v>879</v>
      </c>
      <c r="F60" s="8" t="s">
        <v>831</v>
      </c>
      <c r="G60" s="17"/>
      <c r="H60" s="15"/>
      <c r="I60" s="15"/>
      <c r="J60" s="8" t="s">
        <v>952</v>
      </c>
      <c r="K60" s="8" t="s">
        <v>844</v>
      </c>
      <c r="L60" s="8" t="s">
        <v>821</v>
      </c>
      <c r="M60" s="8" t="s">
        <v>822</v>
      </c>
      <c r="N60" s="17"/>
      <c r="O60" s="15"/>
      <c r="P60" s="15"/>
      <c r="Q60" s="15" t="s">
        <v>823</v>
      </c>
      <c r="R60" s="15"/>
      <c r="S60" s="36" t="s">
        <v>824</v>
      </c>
    </row>
    <row r="61" spans="1:19" ht="90" customHeight="1" x14ac:dyDescent="0.3">
      <c r="A61" s="37">
        <v>56</v>
      </c>
      <c r="B61" s="38" t="s">
        <v>509</v>
      </c>
      <c r="C61" s="38" t="s">
        <v>215</v>
      </c>
      <c r="D61" s="38" t="s">
        <v>953</v>
      </c>
      <c r="E61" s="38" t="s">
        <v>879</v>
      </c>
      <c r="F61" s="38" t="s">
        <v>818</v>
      </c>
      <c r="G61" s="17"/>
      <c r="H61" s="15"/>
      <c r="I61" s="15"/>
      <c r="J61" s="38" t="s">
        <v>954</v>
      </c>
      <c r="K61" s="38" t="s">
        <v>921</v>
      </c>
      <c r="L61" s="38" t="s">
        <v>821</v>
      </c>
      <c r="M61" s="38" t="s">
        <v>839</v>
      </c>
      <c r="N61" s="17"/>
      <c r="O61" s="15"/>
      <c r="P61" s="15"/>
      <c r="Q61" s="15" t="s">
        <v>823</v>
      </c>
      <c r="R61" s="15"/>
      <c r="S61" s="39" t="s">
        <v>824</v>
      </c>
    </row>
    <row r="62" spans="1:19" ht="90" customHeight="1" x14ac:dyDescent="0.3">
      <c r="A62" s="35">
        <v>57</v>
      </c>
      <c r="B62" s="8" t="s">
        <v>518</v>
      </c>
      <c r="C62" s="8" t="s">
        <v>215</v>
      </c>
      <c r="D62" s="8" t="s">
        <v>955</v>
      </c>
      <c r="E62" s="8" t="s">
        <v>879</v>
      </c>
      <c r="F62" s="8" t="s">
        <v>818</v>
      </c>
      <c r="G62" s="17"/>
      <c r="H62" s="15"/>
      <c r="I62" s="15"/>
      <c r="J62" s="8" t="s">
        <v>956</v>
      </c>
      <c r="K62" s="8" t="s">
        <v>820</v>
      </c>
      <c r="L62" s="8" t="s">
        <v>821</v>
      </c>
      <c r="M62" s="8" t="s">
        <v>839</v>
      </c>
      <c r="N62" s="17"/>
      <c r="O62" s="15"/>
      <c r="P62" s="15"/>
      <c r="Q62" s="15" t="s">
        <v>823</v>
      </c>
      <c r="R62" s="15"/>
      <c r="S62" s="36" t="s">
        <v>824</v>
      </c>
    </row>
    <row r="63" spans="1:19" ht="90" customHeight="1" x14ac:dyDescent="0.3">
      <c r="A63" s="37">
        <v>58</v>
      </c>
      <c r="B63" s="38" t="s">
        <v>528</v>
      </c>
      <c r="C63" s="38" t="s">
        <v>529</v>
      </c>
      <c r="D63" s="38" t="s">
        <v>957</v>
      </c>
      <c r="E63" s="38" t="s">
        <v>958</v>
      </c>
      <c r="F63" s="38" t="s">
        <v>818</v>
      </c>
      <c r="G63" s="17"/>
      <c r="H63" s="15"/>
      <c r="I63" s="15"/>
      <c r="J63" s="38" t="s">
        <v>959</v>
      </c>
      <c r="K63" s="38" t="s">
        <v>859</v>
      </c>
      <c r="L63" s="38" t="s">
        <v>821</v>
      </c>
      <c r="M63" s="38" t="s">
        <v>822</v>
      </c>
      <c r="N63" s="17"/>
      <c r="O63" s="15"/>
      <c r="P63" s="15"/>
      <c r="Q63" s="15" t="s">
        <v>823</v>
      </c>
      <c r="R63" s="15"/>
      <c r="S63" s="39" t="s">
        <v>824</v>
      </c>
    </row>
    <row r="64" spans="1:19" ht="90" customHeight="1" x14ac:dyDescent="0.3">
      <c r="A64" s="35">
        <v>59</v>
      </c>
      <c r="B64" s="8" t="s">
        <v>537</v>
      </c>
      <c r="C64" s="8" t="s">
        <v>538</v>
      </c>
      <c r="D64" s="8" t="s">
        <v>960</v>
      </c>
      <c r="E64" s="8" t="s">
        <v>961</v>
      </c>
      <c r="F64" s="8" t="s">
        <v>818</v>
      </c>
      <c r="G64" s="17"/>
      <c r="H64" s="15"/>
      <c r="I64" s="15"/>
      <c r="J64" s="8" t="s">
        <v>962</v>
      </c>
      <c r="K64" s="8" t="s">
        <v>844</v>
      </c>
      <c r="L64" s="8" t="s">
        <v>821</v>
      </c>
      <c r="M64" s="8" t="s">
        <v>839</v>
      </c>
      <c r="N64" s="17"/>
      <c r="O64" s="15"/>
      <c r="P64" s="15"/>
      <c r="Q64" s="15" t="s">
        <v>823</v>
      </c>
      <c r="R64" s="15"/>
      <c r="S64" s="36" t="s">
        <v>824</v>
      </c>
    </row>
    <row r="65" spans="1:19" ht="90" customHeight="1" x14ac:dyDescent="0.3">
      <c r="A65" s="37">
        <v>60</v>
      </c>
      <c r="B65" s="38" t="s">
        <v>547</v>
      </c>
      <c r="C65" s="38" t="s">
        <v>538</v>
      </c>
      <c r="D65" s="38" t="s">
        <v>963</v>
      </c>
      <c r="E65" s="38" t="s">
        <v>961</v>
      </c>
      <c r="F65" s="38" t="s">
        <v>831</v>
      </c>
      <c r="G65" s="17"/>
      <c r="H65" s="15"/>
      <c r="I65" s="15"/>
      <c r="J65" s="38" t="s">
        <v>964</v>
      </c>
      <c r="K65" s="38" t="s">
        <v>921</v>
      </c>
      <c r="L65" s="38" t="s">
        <v>821</v>
      </c>
      <c r="M65" s="38" t="s">
        <v>822</v>
      </c>
      <c r="N65" s="17"/>
      <c r="O65" s="15"/>
      <c r="P65" s="15"/>
      <c r="Q65" s="15" t="s">
        <v>823</v>
      </c>
      <c r="R65" s="15"/>
      <c r="S65" s="39" t="s">
        <v>824</v>
      </c>
    </row>
    <row r="66" spans="1:19" ht="90" customHeight="1" x14ac:dyDescent="0.3">
      <c r="A66" s="35">
        <v>61</v>
      </c>
      <c r="B66" s="8" t="s">
        <v>556</v>
      </c>
      <c r="C66" s="8" t="s">
        <v>134</v>
      </c>
      <c r="D66" s="8" t="s">
        <v>965</v>
      </c>
      <c r="E66" s="8" t="s">
        <v>854</v>
      </c>
      <c r="F66" s="8" t="s">
        <v>831</v>
      </c>
      <c r="G66" s="17"/>
      <c r="H66" s="15"/>
      <c r="I66" s="15"/>
      <c r="J66" s="8" t="s">
        <v>966</v>
      </c>
      <c r="K66" s="8" t="s">
        <v>820</v>
      </c>
      <c r="L66" s="8" t="s">
        <v>821</v>
      </c>
      <c r="M66" s="8" t="s">
        <v>822</v>
      </c>
      <c r="N66" s="17"/>
      <c r="O66" s="15"/>
      <c r="P66" s="15"/>
      <c r="Q66" s="15" t="s">
        <v>823</v>
      </c>
      <c r="R66" s="15"/>
      <c r="S66" s="36" t="s">
        <v>824</v>
      </c>
    </row>
    <row r="67" spans="1:19" ht="90" customHeight="1" x14ac:dyDescent="0.3">
      <c r="A67" s="37">
        <v>62</v>
      </c>
      <c r="B67" s="38" t="s">
        <v>567</v>
      </c>
      <c r="C67" s="38" t="s">
        <v>568</v>
      </c>
      <c r="D67" s="38" t="s">
        <v>967</v>
      </c>
      <c r="E67" s="38" t="s">
        <v>968</v>
      </c>
      <c r="F67" s="38" t="s">
        <v>818</v>
      </c>
      <c r="G67" s="17"/>
      <c r="H67" s="15"/>
      <c r="I67" s="15"/>
      <c r="J67" s="38" t="s">
        <v>969</v>
      </c>
      <c r="K67" s="38" t="s">
        <v>871</v>
      </c>
      <c r="L67" s="38" t="s">
        <v>821</v>
      </c>
      <c r="M67" s="38" t="s">
        <v>822</v>
      </c>
      <c r="N67" s="17"/>
      <c r="O67" s="15"/>
      <c r="P67" s="15"/>
      <c r="Q67" s="15" t="s">
        <v>823</v>
      </c>
      <c r="R67" s="15"/>
      <c r="S67" s="39" t="s">
        <v>824</v>
      </c>
    </row>
    <row r="68" spans="1:19" ht="90" customHeight="1" x14ac:dyDescent="0.3">
      <c r="A68" s="35">
        <v>63</v>
      </c>
      <c r="B68" s="8" t="s">
        <v>578</v>
      </c>
      <c r="C68" s="8" t="s">
        <v>420</v>
      </c>
      <c r="D68" s="8" t="s">
        <v>970</v>
      </c>
      <c r="E68" s="8" t="s">
        <v>931</v>
      </c>
      <c r="F68" s="8" t="s">
        <v>818</v>
      </c>
      <c r="G68" s="17"/>
      <c r="H68" s="15"/>
      <c r="I68" s="15"/>
      <c r="J68" s="8" t="s">
        <v>971</v>
      </c>
      <c r="K68" s="8" t="s">
        <v>933</v>
      </c>
      <c r="L68" s="8" t="s">
        <v>821</v>
      </c>
      <c r="M68" s="8" t="s">
        <v>822</v>
      </c>
      <c r="N68" s="17"/>
      <c r="O68" s="15"/>
      <c r="P68" s="15"/>
      <c r="Q68" s="15" t="s">
        <v>823</v>
      </c>
      <c r="R68" s="15"/>
      <c r="S68" s="36" t="s">
        <v>824</v>
      </c>
    </row>
    <row r="69" spans="1:19" ht="90" customHeight="1" x14ac:dyDescent="0.3">
      <c r="A69" s="37">
        <v>64</v>
      </c>
      <c r="B69" s="38" t="s">
        <v>587</v>
      </c>
      <c r="C69" s="38" t="s">
        <v>420</v>
      </c>
      <c r="D69" s="38" t="s">
        <v>972</v>
      </c>
      <c r="E69" s="38" t="s">
        <v>931</v>
      </c>
      <c r="F69" s="38" t="s">
        <v>818</v>
      </c>
      <c r="G69" s="17"/>
      <c r="H69" s="15"/>
      <c r="I69" s="15"/>
      <c r="J69" s="38" t="s">
        <v>973</v>
      </c>
      <c r="K69" s="38" t="s">
        <v>933</v>
      </c>
      <c r="L69" s="38" t="s">
        <v>821</v>
      </c>
      <c r="M69" s="38" t="s">
        <v>839</v>
      </c>
      <c r="N69" s="17"/>
      <c r="O69" s="15"/>
      <c r="P69" s="15"/>
      <c r="Q69" s="15" t="s">
        <v>823</v>
      </c>
      <c r="R69" s="15"/>
      <c r="S69" s="39" t="s">
        <v>824</v>
      </c>
    </row>
    <row r="70" spans="1:19" ht="90" customHeight="1" x14ac:dyDescent="0.3">
      <c r="A70" s="35">
        <v>65</v>
      </c>
      <c r="B70" s="8" t="s">
        <v>595</v>
      </c>
      <c r="C70" s="8" t="s">
        <v>180</v>
      </c>
      <c r="D70" s="8" t="s">
        <v>974</v>
      </c>
      <c r="E70" s="8" t="s">
        <v>869</v>
      </c>
      <c r="F70" s="8" t="s">
        <v>831</v>
      </c>
      <c r="G70" s="17"/>
      <c r="H70" s="15"/>
      <c r="I70" s="15"/>
      <c r="J70" s="8" t="s">
        <v>975</v>
      </c>
      <c r="K70" s="8" t="s">
        <v>871</v>
      </c>
      <c r="L70" s="8" t="s">
        <v>821</v>
      </c>
      <c r="M70" s="8" t="s">
        <v>822</v>
      </c>
      <c r="N70" s="17"/>
      <c r="O70" s="15"/>
      <c r="P70" s="15"/>
      <c r="Q70" s="15" t="s">
        <v>823</v>
      </c>
      <c r="R70" s="15"/>
      <c r="S70" s="36" t="s">
        <v>824</v>
      </c>
    </row>
    <row r="71" spans="1:19" ht="90" customHeight="1" x14ac:dyDescent="0.3">
      <c r="A71" s="37">
        <v>66</v>
      </c>
      <c r="B71" s="38" t="s">
        <v>604</v>
      </c>
      <c r="C71" s="38" t="s">
        <v>420</v>
      </c>
      <c r="D71" s="38" t="s">
        <v>976</v>
      </c>
      <c r="E71" s="38" t="s">
        <v>931</v>
      </c>
      <c r="F71" s="38" t="s">
        <v>818</v>
      </c>
      <c r="G71" s="17"/>
      <c r="H71" s="15"/>
      <c r="I71" s="15"/>
      <c r="J71" s="38" t="s">
        <v>977</v>
      </c>
      <c r="K71" s="38" t="s">
        <v>933</v>
      </c>
      <c r="L71" s="38" t="s">
        <v>821</v>
      </c>
      <c r="M71" s="38" t="s">
        <v>839</v>
      </c>
      <c r="N71" s="17"/>
      <c r="O71" s="15"/>
      <c r="P71" s="15"/>
      <c r="Q71" s="15" t="s">
        <v>823</v>
      </c>
      <c r="R71" s="15"/>
      <c r="S71" s="39" t="s">
        <v>824</v>
      </c>
    </row>
    <row r="72" spans="1:19" ht="90" customHeight="1" x14ac:dyDescent="0.3">
      <c r="A72" s="35">
        <v>67</v>
      </c>
      <c r="B72" s="8" t="s">
        <v>615</v>
      </c>
      <c r="C72" s="8" t="s">
        <v>162</v>
      </c>
      <c r="D72" s="8" t="s">
        <v>978</v>
      </c>
      <c r="E72" s="8" t="s">
        <v>863</v>
      </c>
      <c r="F72" s="8" t="s">
        <v>818</v>
      </c>
      <c r="G72" s="17"/>
      <c r="H72" s="15"/>
      <c r="I72" s="15"/>
      <c r="J72" s="8" t="s">
        <v>979</v>
      </c>
      <c r="K72" s="8" t="s">
        <v>980</v>
      </c>
      <c r="L72" s="8" t="s">
        <v>821</v>
      </c>
      <c r="M72" s="8" t="s">
        <v>822</v>
      </c>
      <c r="N72" s="17"/>
      <c r="O72" s="15"/>
      <c r="P72" s="15"/>
      <c r="Q72" s="15" t="s">
        <v>823</v>
      </c>
      <c r="R72" s="15"/>
      <c r="S72" s="36" t="s">
        <v>824</v>
      </c>
    </row>
    <row r="73" spans="1:19" ht="90" customHeight="1" x14ac:dyDescent="0.3">
      <c r="A73" s="37">
        <v>68</v>
      </c>
      <c r="B73" s="38" t="s">
        <v>624</v>
      </c>
      <c r="C73" s="38" t="s">
        <v>162</v>
      </c>
      <c r="D73" s="38" t="s">
        <v>981</v>
      </c>
      <c r="E73" s="38" t="s">
        <v>863</v>
      </c>
      <c r="F73" s="38" t="s">
        <v>818</v>
      </c>
      <c r="G73" s="17"/>
      <c r="H73" s="15"/>
      <c r="I73" s="15"/>
      <c r="J73" s="38" t="s">
        <v>982</v>
      </c>
      <c r="K73" s="38" t="s">
        <v>980</v>
      </c>
      <c r="L73" s="38" t="s">
        <v>821</v>
      </c>
      <c r="M73" s="38" t="s">
        <v>839</v>
      </c>
      <c r="N73" s="17"/>
      <c r="O73" s="15"/>
      <c r="P73" s="15"/>
      <c r="Q73" s="15" t="s">
        <v>823</v>
      </c>
      <c r="R73" s="15"/>
      <c r="S73" s="39" t="s">
        <v>824</v>
      </c>
    </row>
    <row r="74" spans="1:19" ht="90" customHeight="1" x14ac:dyDescent="0.3">
      <c r="A74" s="35">
        <v>69</v>
      </c>
      <c r="B74" s="8" t="s">
        <v>633</v>
      </c>
      <c r="C74" s="8" t="s">
        <v>22</v>
      </c>
      <c r="D74" s="8" t="s">
        <v>983</v>
      </c>
      <c r="E74" s="8" t="s">
        <v>817</v>
      </c>
      <c r="F74" s="8" t="s">
        <v>831</v>
      </c>
      <c r="G74" s="17"/>
      <c r="H74" s="15"/>
      <c r="I74" s="15"/>
      <c r="J74" s="8" t="s">
        <v>984</v>
      </c>
      <c r="K74" s="8" t="s">
        <v>980</v>
      </c>
      <c r="L74" s="8" t="s">
        <v>821</v>
      </c>
      <c r="M74" s="8" t="s">
        <v>822</v>
      </c>
      <c r="N74" s="17"/>
      <c r="O74" s="15"/>
      <c r="P74" s="15"/>
      <c r="Q74" s="15" t="s">
        <v>823</v>
      </c>
      <c r="R74" s="15"/>
      <c r="S74" s="36" t="s">
        <v>824</v>
      </c>
    </row>
    <row r="75" spans="1:19" ht="90" customHeight="1" x14ac:dyDescent="0.3">
      <c r="A75" s="37">
        <v>70</v>
      </c>
      <c r="B75" s="38" t="s">
        <v>644</v>
      </c>
      <c r="C75" s="38" t="s">
        <v>35</v>
      </c>
      <c r="D75" s="38" t="s">
        <v>985</v>
      </c>
      <c r="E75" s="38" t="s">
        <v>826</v>
      </c>
      <c r="F75" s="38" t="s">
        <v>831</v>
      </c>
      <c r="G75" s="17"/>
      <c r="H75" s="15"/>
      <c r="I75" s="15"/>
      <c r="J75" s="38" t="s">
        <v>986</v>
      </c>
      <c r="K75" s="38" t="s">
        <v>987</v>
      </c>
      <c r="L75" s="38" t="s">
        <v>828</v>
      </c>
      <c r="M75" s="38" t="s">
        <v>822</v>
      </c>
      <c r="N75" s="17"/>
      <c r="O75" s="15"/>
      <c r="P75" s="15"/>
      <c r="Q75" s="15" t="s">
        <v>823</v>
      </c>
      <c r="R75" s="15"/>
      <c r="S75" s="39" t="s">
        <v>824</v>
      </c>
    </row>
    <row r="76" spans="1:19" ht="90" customHeight="1" x14ac:dyDescent="0.3">
      <c r="A76" s="35">
        <v>71</v>
      </c>
      <c r="B76" s="8" t="s">
        <v>651</v>
      </c>
      <c r="C76" s="8" t="s">
        <v>35</v>
      </c>
      <c r="D76" s="8" t="s">
        <v>988</v>
      </c>
      <c r="E76" s="8" t="s">
        <v>826</v>
      </c>
      <c r="F76" s="8" t="s">
        <v>818</v>
      </c>
      <c r="G76" s="17"/>
      <c r="H76" s="15"/>
      <c r="I76" s="15"/>
      <c r="J76" s="8" t="s">
        <v>989</v>
      </c>
      <c r="K76" s="8" t="s">
        <v>987</v>
      </c>
      <c r="L76" s="8" t="s">
        <v>828</v>
      </c>
      <c r="M76" s="8" t="s">
        <v>839</v>
      </c>
      <c r="N76" s="17"/>
      <c r="O76" s="15"/>
      <c r="P76" s="15"/>
      <c r="Q76" s="15" t="s">
        <v>823</v>
      </c>
      <c r="R76" s="15"/>
      <c r="S76" s="36" t="s">
        <v>824</v>
      </c>
    </row>
    <row r="77" spans="1:19" ht="90" customHeight="1" x14ac:dyDescent="0.3">
      <c r="A77" s="40">
        <v>72</v>
      </c>
      <c r="B77" s="41" t="s">
        <v>660</v>
      </c>
      <c r="C77" s="41" t="s">
        <v>35</v>
      </c>
      <c r="D77" s="41" t="s">
        <v>990</v>
      </c>
      <c r="E77" s="41" t="s">
        <v>826</v>
      </c>
      <c r="F77" s="41" t="s">
        <v>831</v>
      </c>
      <c r="G77" s="42"/>
      <c r="H77" s="43"/>
      <c r="I77" s="43"/>
      <c r="J77" s="41" t="s">
        <v>991</v>
      </c>
      <c r="K77" s="41" t="s">
        <v>987</v>
      </c>
      <c r="L77" s="41" t="s">
        <v>828</v>
      </c>
      <c r="M77" s="41" t="s">
        <v>822</v>
      </c>
      <c r="N77" s="42"/>
      <c r="O77" s="43"/>
      <c r="P77" s="43"/>
      <c r="Q77" s="43" t="s">
        <v>823</v>
      </c>
      <c r="R77" s="43"/>
      <c r="S77" s="44" t="s">
        <v>824</v>
      </c>
    </row>
  </sheetData>
  <dataValidations count="1">
    <dataValidation type="list" sqref="Q6:Q77" xr:uid="{00000000-0002-0000-0500-000000000000}">
      <formula1>"Non évaluée,Efficace,Partiellement efficace,Inefficace"</formula1>
    </dataValidation>
  </dataValidation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17365D"/>
  </sheetPr>
  <dimension ref="A2:S77"/>
  <sheetViews>
    <sheetView showGridLines="0" workbookViewId="0">
      <pane xSplit="2" ySplit="5" topLeftCell="P74" activePane="bottomRight" state="frozen"/>
      <selection pane="topRight"/>
      <selection pane="bottomLeft"/>
      <selection pane="bottomRight" activeCell="A5" sqref="A5:S77"/>
    </sheetView>
  </sheetViews>
  <sheetFormatPr baseColWidth="10" defaultColWidth="8.88671875" defaultRowHeight="15.6" x14ac:dyDescent="0.3"/>
  <cols>
    <col min="1" max="1" width="7" style="3" customWidth="1"/>
    <col min="2" max="3" width="48" style="3" customWidth="1"/>
    <col min="4" max="4" width="34" style="3" customWidth="1"/>
    <col min="5" max="5" width="40" style="3" customWidth="1"/>
    <col min="6" max="7" width="16" style="3" customWidth="1"/>
    <col min="8" max="8" width="18" style="3" customWidth="1"/>
    <col min="9" max="9" width="48" style="3" customWidth="1"/>
    <col min="10" max="10" width="28" style="3" customWidth="1"/>
    <col min="11" max="11" width="35" style="3" customWidth="1"/>
    <col min="12" max="12" width="42" style="3" customWidth="1"/>
    <col min="13" max="13" width="45" style="3" customWidth="1"/>
    <col min="14" max="14" width="36" style="3" customWidth="1"/>
    <col min="15" max="15" width="60" style="3" customWidth="1"/>
    <col min="16" max="17" width="17" style="3" customWidth="1"/>
    <col min="18" max="18" width="18" style="3" customWidth="1"/>
    <col min="19" max="19" width="35" style="3" customWidth="1"/>
  </cols>
  <sheetData>
    <row r="2" spans="1:19" ht="23.4" x14ac:dyDescent="0.3">
      <c r="A2" s="46" t="s">
        <v>992</v>
      </c>
    </row>
    <row r="5" spans="1:19" ht="54" customHeight="1" x14ac:dyDescent="0.3">
      <c r="A5" s="32" t="s">
        <v>798</v>
      </c>
      <c r="B5" s="33" t="s">
        <v>7</v>
      </c>
      <c r="C5" s="33" t="s">
        <v>993</v>
      </c>
      <c r="D5" s="33" t="s">
        <v>994</v>
      </c>
      <c r="E5" s="33" t="s">
        <v>995</v>
      </c>
      <c r="F5" s="33" t="s">
        <v>996</v>
      </c>
      <c r="G5" s="33" t="s">
        <v>997</v>
      </c>
      <c r="H5" s="33" t="s">
        <v>998</v>
      </c>
      <c r="I5" s="33" t="s">
        <v>999</v>
      </c>
      <c r="J5" s="33" t="s">
        <v>1000</v>
      </c>
      <c r="K5" s="33" t="s">
        <v>1001</v>
      </c>
      <c r="L5" s="33" t="s">
        <v>1002</v>
      </c>
      <c r="M5" s="33" t="s">
        <v>1003</v>
      </c>
      <c r="N5" s="33" t="s">
        <v>1004</v>
      </c>
      <c r="O5" s="33" t="s">
        <v>1005</v>
      </c>
      <c r="P5" s="33" t="s">
        <v>1006</v>
      </c>
      <c r="Q5" s="33" t="s">
        <v>1007</v>
      </c>
      <c r="R5" s="33" t="s">
        <v>1008</v>
      </c>
      <c r="S5" s="34" t="s">
        <v>1009</v>
      </c>
    </row>
    <row r="6" spans="1:19" ht="90" customHeight="1" x14ac:dyDescent="0.3">
      <c r="A6" s="35">
        <v>1</v>
      </c>
      <c r="B6" s="8" t="s">
        <v>21</v>
      </c>
      <c r="C6" s="8" t="s">
        <v>1010</v>
      </c>
      <c r="D6" s="8" t="s">
        <v>1011</v>
      </c>
      <c r="E6" s="8" t="s">
        <v>30</v>
      </c>
      <c r="F6" s="15"/>
      <c r="G6" s="15"/>
      <c r="H6" s="8" t="str">
        <f t="shared" ref="H6:H37" si="0">IF(OR(F6="",G6=""),"Non coté",F6*G6)</f>
        <v>Non coté</v>
      </c>
      <c r="I6" s="8" t="s">
        <v>1012</v>
      </c>
      <c r="J6" s="8" t="s">
        <v>22</v>
      </c>
      <c r="K6" s="8" t="s">
        <v>1013</v>
      </c>
      <c r="L6" s="8" t="s">
        <v>1014</v>
      </c>
      <c r="M6" s="8" t="s">
        <v>1015</v>
      </c>
      <c r="N6" s="8" t="s">
        <v>1016</v>
      </c>
      <c r="O6" s="8" t="s">
        <v>819</v>
      </c>
      <c r="P6" s="15"/>
      <c r="Q6" s="15"/>
      <c r="R6" s="8" t="str">
        <f t="shared" ref="R6:R37" si="1">IF(OR(P6="",Q6=""),"Non coté",P6*Q6)</f>
        <v>Non coté</v>
      </c>
      <c r="S6" s="36" t="s">
        <v>1017</v>
      </c>
    </row>
    <row r="7" spans="1:19" ht="90" customHeight="1" x14ac:dyDescent="0.3">
      <c r="A7" s="37">
        <v>2</v>
      </c>
      <c r="B7" s="38" t="s">
        <v>34</v>
      </c>
      <c r="C7" s="38" t="s">
        <v>1018</v>
      </c>
      <c r="D7" s="38" t="s">
        <v>1011</v>
      </c>
      <c r="E7" s="38" t="s">
        <v>40</v>
      </c>
      <c r="F7" s="15"/>
      <c r="G7" s="15"/>
      <c r="H7" s="38" t="str">
        <f t="shared" si="0"/>
        <v>Non coté</v>
      </c>
      <c r="I7" s="38" t="s">
        <v>1012</v>
      </c>
      <c r="J7" s="38" t="s">
        <v>35</v>
      </c>
      <c r="K7" s="38" t="s">
        <v>1013</v>
      </c>
      <c r="L7" s="38" t="s">
        <v>1014</v>
      </c>
      <c r="M7" s="38" t="s">
        <v>1015</v>
      </c>
      <c r="N7" s="38" t="s">
        <v>1019</v>
      </c>
      <c r="O7" s="38" t="s">
        <v>827</v>
      </c>
      <c r="P7" s="15"/>
      <c r="Q7" s="15"/>
      <c r="R7" s="38" t="str">
        <f t="shared" si="1"/>
        <v>Non coté</v>
      </c>
      <c r="S7" s="39" t="s">
        <v>1017</v>
      </c>
    </row>
    <row r="8" spans="1:19" ht="90" customHeight="1" x14ac:dyDescent="0.3">
      <c r="A8" s="35">
        <v>3</v>
      </c>
      <c r="B8" s="8" t="s">
        <v>44</v>
      </c>
      <c r="C8" s="8" t="s">
        <v>1020</v>
      </c>
      <c r="D8" s="8" t="s">
        <v>1021</v>
      </c>
      <c r="E8" s="8" t="s">
        <v>52</v>
      </c>
      <c r="F8" s="15"/>
      <c r="G8" s="15"/>
      <c r="H8" s="8" t="str">
        <f t="shared" si="0"/>
        <v>Non coté</v>
      </c>
      <c r="I8" s="8" t="s">
        <v>1022</v>
      </c>
      <c r="J8" s="8" t="s">
        <v>45</v>
      </c>
      <c r="K8" s="8" t="s">
        <v>1023</v>
      </c>
      <c r="L8" s="8" t="s">
        <v>1024</v>
      </c>
      <c r="M8" s="8" t="s">
        <v>1025</v>
      </c>
      <c r="N8" s="8" t="s">
        <v>1026</v>
      </c>
      <c r="O8" s="8" t="s">
        <v>832</v>
      </c>
      <c r="P8" s="15"/>
      <c r="Q8" s="15"/>
      <c r="R8" s="8" t="str">
        <f t="shared" si="1"/>
        <v>Non coté</v>
      </c>
      <c r="S8" s="36" t="s">
        <v>1017</v>
      </c>
    </row>
    <row r="9" spans="1:19" ht="90" customHeight="1" x14ac:dyDescent="0.3">
      <c r="A9" s="37">
        <v>4</v>
      </c>
      <c r="B9" s="38" t="s">
        <v>56</v>
      </c>
      <c r="C9" s="38" t="s">
        <v>1027</v>
      </c>
      <c r="D9" s="38" t="s">
        <v>1028</v>
      </c>
      <c r="E9" s="38" t="s">
        <v>62</v>
      </c>
      <c r="F9" s="15"/>
      <c r="G9" s="15"/>
      <c r="H9" s="38" t="str">
        <f t="shared" si="0"/>
        <v>Non coté</v>
      </c>
      <c r="I9" s="38" t="s">
        <v>1029</v>
      </c>
      <c r="J9" s="38" t="s">
        <v>35</v>
      </c>
      <c r="K9" s="38" t="s">
        <v>1013</v>
      </c>
      <c r="L9" s="38" t="s">
        <v>1030</v>
      </c>
      <c r="M9" s="38" t="s">
        <v>1031</v>
      </c>
      <c r="N9" s="38" t="s">
        <v>1032</v>
      </c>
      <c r="O9" s="38" t="s">
        <v>835</v>
      </c>
      <c r="P9" s="15"/>
      <c r="Q9" s="15"/>
      <c r="R9" s="38" t="str">
        <f t="shared" si="1"/>
        <v>Non coté</v>
      </c>
      <c r="S9" s="39" t="s">
        <v>1017</v>
      </c>
    </row>
    <row r="10" spans="1:19" ht="90" customHeight="1" x14ac:dyDescent="0.3">
      <c r="A10" s="35">
        <v>5</v>
      </c>
      <c r="B10" s="8" t="s">
        <v>66</v>
      </c>
      <c r="C10" s="8" t="s">
        <v>1033</v>
      </c>
      <c r="D10" s="8" t="s">
        <v>1021</v>
      </c>
      <c r="E10" s="8" t="s">
        <v>72</v>
      </c>
      <c r="F10" s="15"/>
      <c r="G10" s="15"/>
      <c r="H10" s="8" t="str">
        <f t="shared" si="0"/>
        <v>Non coté</v>
      </c>
      <c r="I10" s="8" t="s">
        <v>1022</v>
      </c>
      <c r="J10" s="8" t="s">
        <v>22</v>
      </c>
      <c r="K10" s="8" t="s">
        <v>1013</v>
      </c>
      <c r="L10" s="8" t="s">
        <v>1024</v>
      </c>
      <c r="M10" s="8" t="s">
        <v>1025</v>
      </c>
      <c r="N10" s="8" t="s">
        <v>1034</v>
      </c>
      <c r="O10" s="8" t="s">
        <v>838</v>
      </c>
      <c r="P10" s="15"/>
      <c r="Q10" s="15"/>
      <c r="R10" s="8" t="str">
        <f t="shared" si="1"/>
        <v>Non coté</v>
      </c>
      <c r="S10" s="36" t="s">
        <v>1017</v>
      </c>
    </row>
    <row r="11" spans="1:19" ht="90" customHeight="1" x14ac:dyDescent="0.3">
      <c r="A11" s="37">
        <v>6</v>
      </c>
      <c r="B11" s="38" t="s">
        <v>76</v>
      </c>
      <c r="C11" s="38" t="s">
        <v>1035</v>
      </c>
      <c r="D11" s="38" t="s">
        <v>1021</v>
      </c>
      <c r="E11" s="38" t="s">
        <v>82</v>
      </c>
      <c r="F11" s="15"/>
      <c r="G11" s="15"/>
      <c r="H11" s="38" t="str">
        <f t="shared" si="0"/>
        <v>Non coté</v>
      </c>
      <c r="I11" s="38" t="s">
        <v>1022</v>
      </c>
      <c r="J11" s="38" t="s">
        <v>22</v>
      </c>
      <c r="K11" s="38" t="s">
        <v>1013</v>
      </c>
      <c r="L11" s="38" t="s">
        <v>1024</v>
      </c>
      <c r="M11" s="38" t="s">
        <v>1025</v>
      </c>
      <c r="N11" s="38" t="s">
        <v>1036</v>
      </c>
      <c r="O11" s="38" t="s">
        <v>841</v>
      </c>
      <c r="P11" s="15"/>
      <c r="Q11" s="15"/>
      <c r="R11" s="38" t="str">
        <f t="shared" si="1"/>
        <v>Non coté</v>
      </c>
      <c r="S11" s="39" t="s">
        <v>1017</v>
      </c>
    </row>
    <row r="12" spans="1:19" ht="90" customHeight="1" x14ac:dyDescent="0.3">
      <c r="A12" s="35">
        <v>7</v>
      </c>
      <c r="B12" s="8" t="s">
        <v>87</v>
      </c>
      <c r="C12" s="8" t="s">
        <v>1037</v>
      </c>
      <c r="D12" s="8" t="s">
        <v>1038</v>
      </c>
      <c r="E12" s="8" t="s">
        <v>92</v>
      </c>
      <c r="F12" s="15"/>
      <c r="G12" s="15"/>
      <c r="H12" s="8" t="str">
        <f t="shared" si="0"/>
        <v>Non coté</v>
      </c>
      <c r="I12" s="8" t="s">
        <v>1039</v>
      </c>
      <c r="J12" s="8" t="s">
        <v>22</v>
      </c>
      <c r="K12" s="8" t="s">
        <v>1013</v>
      </c>
      <c r="L12" s="8" t="s">
        <v>1040</v>
      </c>
      <c r="M12" s="8" t="s">
        <v>1041</v>
      </c>
      <c r="N12" s="8" t="s">
        <v>1042</v>
      </c>
      <c r="O12" s="8" t="s">
        <v>843</v>
      </c>
      <c r="P12" s="15"/>
      <c r="Q12" s="15"/>
      <c r="R12" s="8" t="str">
        <f t="shared" si="1"/>
        <v>Non coté</v>
      </c>
      <c r="S12" s="36" t="s">
        <v>1017</v>
      </c>
    </row>
    <row r="13" spans="1:19" ht="90" customHeight="1" x14ac:dyDescent="0.3">
      <c r="A13" s="37">
        <v>8</v>
      </c>
      <c r="B13" s="38" t="s">
        <v>96</v>
      </c>
      <c r="C13" s="38" t="s">
        <v>1043</v>
      </c>
      <c r="D13" s="38" t="s">
        <v>1021</v>
      </c>
      <c r="E13" s="38" t="s">
        <v>101</v>
      </c>
      <c r="F13" s="15"/>
      <c r="G13" s="15"/>
      <c r="H13" s="38" t="str">
        <f t="shared" si="0"/>
        <v>Non coté</v>
      </c>
      <c r="I13" s="38" t="s">
        <v>1022</v>
      </c>
      <c r="J13" s="38" t="s">
        <v>45</v>
      </c>
      <c r="K13" s="38" t="s">
        <v>1013</v>
      </c>
      <c r="L13" s="38" t="s">
        <v>1024</v>
      </c>
      <c r="M13" s="38" t="s">
        <v>1025</v>
      </c>
      <c r="N13" s="38" t="s">
        <v>1044</v>
      </c>
      <c r="O13" s="38" t="s">
        <v>846</v>
      </c>
      <c r="P13" s="15"/>
      <c r="Q13" s="15"/>
      <c r="R13" s="38" t="str">
        <f t="shared" si="1"/>
        <v>Non coté</v>
      </c>
      <c r="S13" s="39" t="s">
        <v>1017</v>
      </c>
    </row>
    <row r="14" spans="1:19" ht="90" customHeight="1" x14ac:dyDescent="0.3">
      <c r="A14" s="35">
        <v>9</v>
      </c>
      <c r="B14" s="8" t="s">
        <v>105</v>
      </c>
      <c r="C14" s="8" t="s">
        <v>1045</v>
      </c>
      <c r="D14" s="8" t="s">
        <v>1021</v>
      </c>
      <c r="E14" s="8" t="s">
        <v>111</v>
      </c>
      <c r="F14" s="15"/>
      <c r="G14" s="15"/>
      <c r="H14" s="8" t="str">
        <f t="shared" si="0"/>
        <v>Non coté</v>
      </c>
      <c r="I14" s="8" t="s">
        <v>1022</v>
      </c>
      <c r="J14" s="8" t="s">
        <v>45</v>
      </c>
      <c r="K14" s="8" t="s">
        <v>1013</v>
      </c>
      <c r="L14" s="8" t="s">
        <v>1024</v>
      </c>
      <c r="M14" s="8" t="s">
        <v>1025</v>
      </c>
      <c r="N14" s="8" t="s">
        <v>1046</v>
      </c>
      <c r="O14" s="8" t="s">
        <v>848</v>
      </c>
      <c r="P14" s="15"/>
      <c r="Q14" s="15"/>
      <c r="R14" s="8" t="str">
        <f t="shared" si="1"/>
        <v>Non coté</v>
      </c>
      <c r="S14" s="36" t="s">
        <v>1017</v>
      </c>
    </row>
    <row r="15" spans="1:19" ht="90" customHeight="1" x14ac:dyDescent="0.3">
      <c r="A15" s="37">
        <v>10</v>
      </c>
      <c r="B15" s="38" t="s">
        <v>115</v>
      </c>
      <c r="C15" s="38" t="s">
        <v>1047</v>
      </c>
      <c r="D15" s="38" t="s">
        <v>1021</v>
      </c>
      <c r="E15" s="38" t="s">
        <v>120</v>
      </c>
      <c r="F15" s="15"/>
      <c r="G15" s="15"/>
      <c r="H15" s="38" t="str">
        <f t="shared" si="0"/>
        <v>Non coté</v>
      </c>
      <c r="I15" s="38" t="s">
        <v>1022</v>
      </c>
      <c r="J15" s="38" t="s">
        <v>35</v>
      </c>
      <c r="K15" s="38" t="s">
        <v>1013</v>
      </c>
      <c r="L15" s="38" t="s">
        <v>1024</v>
      </c>
      <c r="M15" s="38" t="s">
        <v>1025</v>
      </c>
      <c r="N15" s="38" t="s">
        <v>1048</v>
      </c>
      <c r="O15" s="38" t="s">
        <v>850</v>
      </c>
      <c r="P15" s="15"/>
      <c r="Q15" s="15"/>
      <c r="R15" s="38" t="str">
        <f t="shared" si="1"/>
        <v>Non coté</v>
      </c>
      <c r="S15" s="39" t="s">
        <v>1017</v>
      </c>
    </row>
    <row r="16" spans="1:19" ht="90" customHeight="1" x14ac:dyDescent="0.3">
      <c r="A16" s="35">
        <v>11</v>
      </c>
      <c r="B16" s="8" t="s">
        <v>124</v>
      </c>
      <c r="C16" s="8" t="s">
        <v>1049</v>
      </c>
      <c r="D16" s="8" t="s">
        <v>1021</v>
      </c>
      <c r="E16" s="8" t="s">
        <v>129</v>
      </c>
      <c r="F16" s="15"/>
      <c r="G16" s="15"/>
      <c r="H16" s="8" t="str">
        <f t="shared" si="0"/>
        <v>Non coté</v>
      </c>
      <c r="I16" s="8" t="s">
        <v>1022</v>
      </c>
      <c r="J16" s="8" t="s">
        <v>22</v>
      </c>
      <c r="K16" s="8" t="s">
        <v>1023</v>
      </c>
      <c r="L16" s="8" t="s">
        <v>1024</v>
      </c>
      <c r="M16" s="8" t="s">
        <v>1025</v>
      </c>
      <c r="N16" s="8" t="s">
        <v>1050</v>
      </c>
      <c r="O16" s="8" t="s">
        <v>852</v>
      </c>
      <c r="P16" s="15"/>
      <c r="Q16" s="15"/>
      <c r="R16" s="8" t="str">
        <f t="shared" si="1"/>
        <v>Non coté</v>
      </c>
      <c r="S16" s="36" t="s">
        <v>1017</v>
      </c>
    </row>
    <row r="17" spans="1:19" ht="90" customHeight="1" x14ac:dyDescent="0.3">
      <c r="A17" s="37">
        <v>12</v>
      </c>
      <c r="B17" s="38" t="s">
        <v>133</v>
      </c>
      <c r="C17" s="38" t="s">
        <v>1051</v>
      </c>
      <c r="D17" s="38" t="s">
        <v>1011</v>
      </c>
      <c r="E17" s="38" t="s">
        <v>139</v>
      </c>
      <c r="F17" s="15"/>
      <c r="G17" s="15"/>
      <c r="H17" s="38" t="str">
        <f t="shared" si="0"/>
        <v>Non coté</v>
      </c>
      <c r="I17" s="38" t="s">
        <v>1012</v>
      </c>
      <c r="J17" s="38" t="s">
        <v>134</v>
      </c>
      <c r="K17" s="38" t="s">
        <v>1013</v>
      </c>
      <c r="L17" s="38" t="s">
        <v>1014</v>
      </c>
      <c r="M17" s="38" t="s">
        <v>1015</v>
      </c>
      <c r="N17" s="38" t="s">
        <v>1052</v>
      </c>
      <c r="O17" s="38" t="s">
        <v>855</v>
      </c>
      <c r="P17" s="15"/>
      <c r="Q17" s="15"/>
      <c r="R17" s="38" t="str">
        <f t="shared" si="1"/>
        <v>Non coté</v>
      </c>
      <c r="S17" s="39" t="s">
        <v>1017</v>
      </c>
    </row>
    <row r="18" spans="1:19" ht="90" customHeight="1" x14ac:dyDescent="0.3">
      <c r="A18" s="35">
        <v>13</v>
      </c>
      <c r="B18" s="8" t="s">
        <v>144</v>
      </c>
      <c r="C18" s="8" t="s">
        <v>1053</v>
      </c>
      <c r="D18" s="8" t="s">
        <v>1054</v>
      </c>
      <c r="E18" s="8" t="s">
        <v>148</v>
      </c>
      <c r="F18" s="15"/>
      <c r="G18" s="15"/>
      <c r="H18" s="8" t="str">
        <f t="shared" si="0"/>
        <v>Non coté</v>
      </c>
      <c r="I18" s="8" t="s">
        <v>1055</v>
      </c>
      <c r="J18" s="8" t="s">
        <v>57</v>
      </c>
      <c r="K18" s="8" t="s">
        <v>1013</v>
      </c>
      <c r="L18" s="8" t="s">
        <v>1056</v>
      </c>
      <c r="M18" s="8" t="s">
        <v>1057</v>
      </c>
      <c r="N18" s="8" t="s">
        <v>1058</v>
      </c>
      <c r="O18" s="8" t="s">
        <v>858</v>
      </c>
      <c r="P18" s="15"/>
      <c r="Q18" s="15"/>
      <c r="R18" s="8" t="str">
        <f t="shared" si="1"/>
        <v>Non coté</v>
      </c>
      <c r="S18" s="36" t="s">
        <v>1017</v>
      </c>
    </row>
    <row r="19" spans="1:19" ht="90" customHeight="1" x14ac:dyDescent="0.3">
      <c r="A19" s="37">
        <v>14</v>
      </c>
      <c r="B19" s="38" t="s">
        <v>152</v>
      </c>
      <c r="C19" s="38" t="s">
        <v>1059</v>
      </c>
      <c r="D19" s="38" t="s">
        <v>1054</v>
      </c>
      <c r="E19" s="38" t="s">
        <v>157</v>
      </c>
      <c r="F19" s="15"/>
      <c r="G19" s="15"/>
      <c r="H19" s="38" t="str">
        <f t="shared" si="0"/>
        <v>Non coté</v>
      </c>
      <c r="I19" s="38" t="s">
        <v>1055</v>
      </c>
      <c r="J19" s="38" t="s">
        <v>57</v>
      </c>
      <c r="K19" s="38" t="s">
        <v>1023</v>
      </c>
      <c r="L19" s="38" t="s">
        <v>1056</v>
      </c>
      <c r="M19" s="38" t="s">
        <v>1057</v>
      </c>
      <c r="N19" s="38" t="s">
        <v>1060</v>
      </c>
      <c r="O19" s="38" t="s">
        <v>861</v>
      </c>
      <c r="P19" s="15"/>
      <c r="Q19" s="15"/>
      <c r="R19" s="38" t="str">
        <f t="shared" si="1"/>
        <v>Non coté</v>
      </c>
      <c r="S19" s="39" t="s">
        <v>1017</v>
      </c>
    </row>
    <row r="20" spans="1:19" ht="90" customHeight="1" x14ac:dyDescent="0.3">
      <c r="A20" s="35">
        <v>15</v>
      </c>
      <c r="B20" s="8" t="s">
        <v>161</v>
      </c>
      <c r="C20" s="8" t="s">
        <v>1061</v>
      </c>
      <c r="D20" s="8" t="s">
        <v>1062</v>
      </c>
      <c r="E20" s="8" t="s">
        <v>166</v>
      </c>
      <c r="F20" s="15"/>
      <c r="G20" s="15"/>
      <c r="H20" s="8" t="str">
        <f t="shared" si="0"/>
        <v>Non coté</v>
      </c>
      <c r="I20" s="8" t="s">
        <v>1063</v>
      </c>
      <c r="J20" s="8" t="s">
        <v>162</v>
      </c>
      <c r="K20" s="8" t="s">
        <v>1013</v>
      </c>
      <c r="L20" s="8" t="s">
        <v>1064</v>
      </c>
      <c r="M20" s="8" t="s">
        <v>1065</v>
      </c>
      <c r="N20" s="8" t="s">
        <v>1066</v>
      </c>
      <c r="O20" s="8" t="s">
        <v>864</v>
      </c>
      <c r="P20" s="15"/>
      <c r="Q20" s="15"/>
      <c r="R20" s="8" t="str">
        <f t="shared" si="1"/>
        <v>Non coté</v>
      </c>
      <c r="S20" s="36" t="s">
        <v>1017</v>
      </c>
    </row>
    <row r="21" spans="1:19" ht="90" customHeight="1" x14ac:dyDescent="0.3">
      <c r="A21" s="37">
        <v>16</v>
      </c>
      <c r="B21" s="38" t="s">
        <v>170</v>
      </c>
      <c r="C21" s="38" t="s">
        <v>1067</v>
      </c>
      <c r="D21" s="38" t="s">
        <v>1062</v>
      </c>
      <c r="E21" s="38" t="s">
        <v>175</v>
      </c>
      <c r="F21" s="15"/>
      <c r="G21" s="15"/>
      <c r="H21" s="38" t="str">
        <f t="shared" si="0"/>
        <v>Non coté</v>
      </c>
      <c r="I21" s="38" t="s">
        <v>1063</v>
      </c>
      <c r="J21" s="38" t="s">
        <v>162</v>
      </c>
      <c r="K21" s="38" t="s">
        <v>1023</v>
      </c>
      <c r="L21" s="38" t="s">
        <v>1064</v>
      </c>
      <c r="M21" s="38" t="s">
        <v>1065</v>
      </c>
      <c r="N21" s="38" t="s">
        <v>1068</v>
      </c>
      <c r="O21" s="38" t="s">
        <v>867</v>
      </c>
      <c r="P21" s="15"/>
      <c r="Q21" s="15"/>
      <c r="R21" s="38" t="str">
        <f t="shared" si="1"/>
        <v>Non coté</v>
      </c>
      <c r="S21" s="39" t="s">
        <v>1017</v>
      </c>
    </row>
    <row r="22" spans="1:19" ht="90" customHeight="1" x14ac:dyDescent="0.3">
      <c r="A22" s="35">
        <v>17</v>
      </c>
      <c r="B22" s="8" t="s">
        <v>179</v>
      </c>
      <c r="C22" s="8" t="s">
        <v>1069</v>
      </c>
      <c r="D22" s="8" t="s">
        <v>1070</v>
      </c>
      <c r="E22" s="8" t="s">
        <v>184</v>
      </c>
      <c r="F22" s="15"/>
      <c r="G22" s="15"/>
      <c r="H22" s="8" t="str">
        <f t="shared" si="0"/>
        <v>Non coté</v>
      </c>
      <c r="I22" s="8" t="s">
        <v>1071</v>
      </c>
      <c r="J22" s="8" t="s">
        <v>180</v>
      </c>
      <c r="K22" s="8" t="s">
        <v>1023</v>
      </c>
      <c r="L22" s="8" t="s">
        <v>1072</v>
      </c>
      <c r="M22" s="8" t="s">
        <v>1073</v>
      </c>
      <c r="N22" s="8" t="s">
        <v>1074</v>
      </c>
      <c r="O22" s="8" t="s">
        <v>870</v>
      </c>
      <c r="P22" s="15"/>
      <c r="Q22" s="15"/>
      <c r="R22" s="8" t="str">
        <f t="shared" si="1"/>
        <v>Non coté</v>
      </c>
      <c r="S22" s="36" t="s">
        <v>1017</v>
      </c>
    </row>
    <row r="23" spans="1:19" ht="90" customHeight="1" x14ac:dyDescent="0.3">
      <c r="A23" s="37">
        <v>18</v>
      </c>
      <c r="B23" s="38" t="s">
        <v>188</v>
      </c>
      <c r="C23" s="38" t="s">
        <v>1075</v>
      </c>
      <c r="D23" s="38" t="s">
        <v>1021</v>
      </c>
      <c r="E23" s="38" t="s">
        <v>193</v>
      </c>
      <c r="F23" s="15"/>
      <c r="G23" s="15"/>
      <c r="H23" s="38" t="str">
        <f t="shared" si="0"/>
        <v>Non coté</v>
      </c>
      <c r="I23" s="38" t="s">
        <v>1022</v>
      </c>
      <c r="J23" s="38" t="s">
        <v>22</v>
      </c>
      <c r="K23" s="38" t="s">
        <v>1023</v>
      </c>
      <c r="L23" s="38" t="s">
        <v>1024</v>
      </c>
      <c r="M23" s="38" t="s">
        <v>1025</v>
      </c>
      <c r="N23" s="38" t="s">
        <v>1076</v>
      </c>
      <c r="O23" s="38" t="s">
        <v>873</v>
      </c>
      <c r="P23" s="15"/>
      <c r="Q23" s="15"/>
      <c r="R23" s="38" t="str">
        <f t="shared" si="1"/>
        <v>Non coté</v>
      </c>
      <c r="S23" s="39" t="s">
        <v>1017</v>
      </c>
    </row>
    <row r="24" spans="1:19" ht="90" customHeight="1" x14ac:dyDescent="0.3">
      <c r="A24" s="35">
        <v>19</v>
      </c>
      <c r="B24" s="8" t="s">
        <v>198</v>
      </c>
      <c r="C24" s="8" t="s">
        <v>1077</v>
      </c>
      <c r="D24" s="8" t="s">
        <v>1011</v>
      </c>
      <c r="E24" s="8" t="s">
        <v>201</v>
      </c>
      <c r="F24" s="15"/>
      <c r="G24" s="15"/>
      <c r="H24" s="8" t="str">
        <f t="shared" si="0"/>
        <v>Non coté</v>
      </c>
      <c r="I24" s="8" t="s">
        <v>1012</v>
      </c>
      <c r="J24" s="8" t="s">
        <v>134</v>
      </c>
      <c r="K24" s="8" t="s">
        <v>1013</v>
      </c>
      <c r="L24" s="8" t="s">
        <v>1014</v>
      </c>
      <c r="M24" s="8" t="s">
        <v>1015</v>
      </c>
      <c r="N24" s="8" t="s">
        <v>1078</v>
      </c>
      <c r="O24" s="8" t="s">
        <v>875</v>
      </c>
      <c r="P24" s="15"/>
      <c r="Q24" s="15"/>
      <c r="R24" s="8" t="str">
        <f t="shared" si="1"/>
        <v>Non coté</v>
      </c>
      <c r="S24" s="36" t="s">
        <v>1017</v>
      </c>
    </row>
    <row r="25" spans="1:19" ht="90" customHeight="1" x14ac:dyDescent="0.3">
      <c r="A25" s="37">
        <v>20</v>
      </c>
      <c r="B25" s="38" t="s">
        <v>205</v>
      </c>
      <c r="C25" s="38" t="s">
        <v>1079</v>
      </c>
      <c r="D25" s="38" t="s">
        <v>1011</v>
      </c>
      <c r="E25" s="38" t="s">
        <v>210</v>
      </c>
      <c r="F25" s="15"/>
      <c r="G25" s="15"/>
      <c r="H25" s="38" t="str">
        <f t="shared" si="0"/>
        <v>Non coté</v>
      </c>
      <c r="I25" s="38" t="s">
        <v>1012</v>
      </c>
      <c r="J25" s="38" t="s">
        <v>57</v>
      </c>
      <c r="K25" s="38" t="s">
        <v>1023</v>
      </c>
      <c r="L25" s="38" t="s">
        <v>1014</v>
      </c>
      <c r="M25" s="38" t="s">
        <v>1015</v>
      </c>
      <c r="N25" s="38" t="s">
        <v>1080</v>
      </c>
      <c r="O25" s="38" t="s">
        <v>877</v>
      </c>
      <c r="P25" s="15"/>
      <c r="Q25" s="15"/>
      <c r="R25" s="38" t="str">
        <f t="shared" si="1"/>
        <v>Non coté</v>
      </c>
      <c r="S25" s="39" t="s">
        <v>1017</v>
      </c>
    </row>
    <row r="26" spans="1:19" ht="90" customHeight="1" x14ac:dyDescent="0.3">
      <c r="A26" s="35">
        <v>21</v>
      </c>
      <c r="B26" s="8" t="s">
        <v>214</v>
      </c>
      <c r="C26" s="8" t="s">
        <v>1081</v>
      </c>
      <c r="D26" s="8" t="s">
        <v>1054</v>
      </c>
      <c r="E26" s="8" t="s">
        <v>220</v>
      </c>
      <c r="F26" s="15"/>
      <c r="G26" s="15"/>
      <c r="H26" s="8" t="str">
        <f t="shared" si="0"/>
        <v>Non coté</v>
      </c>
      <c r="I26" s="8" t="s">
        <v>1055</v>
      </c>
      <c r="J26" s="8" t="s">
        <v>215</v>
      </c>
      <c r="K26" s="8" t="s">
        <v>1023</v>
      </c>
      <c r="L26" s="8" t="s">
        <v>1056</v>
      </c>
      <c r="M26" s="8" t="s">
        <v>1057</v>
      </c>
      <c r="N26" s="8" t="s">
        <v>1082</v>
      </c>
      <c r="O26" s="8" t="s">
        <v>880</v>
      </c>
      <c r="P26" s="15"/>
      <c r="Q26" s="15"/>
      <c r="R26" s="8" t="str">
        <f t="shared" si="1"/>
        <v>Non coté</v>
      </c>
      <c r="S26" s="36" t="s">
        <v>1017</v>
      </c>
    </row>
    <row r="27" spans="1:19" ht="90" customHeight="1" x14ac:dyDescent="0.3">
      <c r="A27" s="37">
        <v>22</v>
      </c>
      <c r="B27" s="38" t="s">
        <v>224</v>
      </c>
      <c r="C27" s="38" t="s">
        <v>1083</v>
      </c>
      <c r="D27" s="38" t="s">
        <v>1028</v>
      </c>
      <c r="E27" s="38" t="s">
        <v>228</v>
      </c>
      <c r="F27" s="15"/>
      <c r="G27" s="15"/>
      <c r="H27" s="38" t="str">
        <f t="shared" si="0"/>
        <v>Non coté</v>
      </c>
      <c r="I27" s="38" t="s">
        <v>1029</v>
      </c>
      <c r="J27" s="38" t="s">
        <v>35</v>
      </c>
      <c r="K27" s="38" t="s">
        <v>1023</v>
      </c>
      <c r="L27" s="38" t="s">
        <v>1030</v>
      </c>
      <c r="M27" s="38" t="s">
        <v>1031</v>
      </c>
      <c r="N27" s="38" t="s">
        <v>1084</v>
      </c>
      <c r="O27" s="38" t="s">
        <v>882</v>
      </c>
      <c r="P27" s="15"/>
      <c r="Q27" s="15"/>
      <c r="R27" s="38" t="str">
        <f t="shared" si="1"/>
        <v>Non coté</v>
      </c>
      <c r="S27" s="39" t="s">
        <v>1017</v>
      </c>
    </row>
    <row r="28" spans="1:19" ht="90" customHeight="1" x14ac:dyDescent="0.3">
      <c r="A28" s="35">
        <v>23</v>
      </c>
      <c r="B28" s="8" t="s">
        <v>232</v>
      </c>
      <c r="C28" s="8" t="s">
        <v>1085</v>
      </c>
      <c r="D28" s="8" t="s">
        <v>1028</v>
      </c>
      <c r="E28" s="8" t="s">
        <v>237</v>
      </c>
      <c r="F28" s="15"/>
      <c r="G28" s="15"/>
      <c r="H28" s="8" t="str">
        <f t="shared" si="0"/>
        <v>Non coté</v>
      </c>
      <c r="I28" s="8" t="s">
        <v>1029</v>
      </c>
      <c r="J28" s="8" t="s">
        <v>35</v>
      </c>
      <c r="K28" s="8" t="s">
        <v>1013</v>
      </c>
      <c r="L28" s="8" t="s">
        <v>1030</v>
      </c>
      <c r="M28" s="8" t="s">
        <v>1031</v>
      </c>
      <c r="N28" s="8" t="s">
        <v>1086</v>
      </c>
      <c r="O28" s="8" t="s">
        <v>884</v>
      </c>
      <c r="P28" s="15"/>
      <c r="Q28" s="15"/>
      <c r="R28" s="8" t="str">
        <f t="shared" si="1"/>
        <v>Non coté</v>
      </c>
      <c r="S28" s="36" t="s">
        <v>1017</v>
      </c>
    </row>
    <row r="29" spans="1:19" ht="90" customHeight="1" x14ac:dyDescent="0.3">
      <c r="A29" s="37">
        <v>24</v>
      </c>
      <c r="B29" s="38" t="s">
        <v>244</v>
      </c>
      <c r="C29" s="38" t="s">
        <v>1087</v>
      </c>
      <c r="D29" s="38" t="s">
        <v>1070</v>
      </c>
      <c r="E29" s="38" t="s">
        <v>250</v>
      </c>
      <c r="F29" s="15"/>
      <c r="G29" s="15"/>
      <c r="H29" s="38" t="str">
        <f t="shared" si="0"/>
        <v>Non coté</v>
      </c>
      <c r="I29" s="38" t="s">
        <v>1071</v>
      </c>
      <c r="J29" s="38" t="s">
        <v>245</v>
      </c>
      <c r="K29" s="38" t="s">
        <v>1013</v>
      </c>
      <c r="L29" s="38" t="s">
        <v>1072</v>
      </c>
      <c r="M29" s="38" t="s">
        <v>1073</v>
      </c>
      <c r="N29" s="38" t="s">
        <v>1088</v>
      </c>
      <c r="O29" s="38" t="s">
        <v>887</v>
      </c>
      <c r="P29" s="15"/>
      <c r="Q29" s="15"/>
      <c r="R29" s="38" t="str">
        <f t="shared" si="1"/>
        <v>Non coté</v>
      </c>
      <c r="S29" s="39" t="s">
        <v>1017</v>
      </c>
    </row>
    <row r="30" spans="1:19" ht="90" customHeight="1" x14ac:dyDescent="0.3">
      <c r="A30" s="35">
        <v>25</v>
      </c>
      <c r="B30" s="8" t="s">
        <v>254</v>
      </c>
      <c r="C30" s="8" t="s">
        <v>1089</v>
      </c>
      <c r="D30" s="8" t="s">
        <v>1090</v>
      </c>
      <c r="E30" s="8" t="s">
        <v>259</v>
      </c>
      <c r="F30" s="15"/>
      <c r="G30" s="15"/>
      <c r="H30" s="8" t="str">
        <f t="shared" si="0"/>
        <v>Non coté</v>
      </c>
      <c r="I30" s="8" t="s">
        <v>1091</v>
      </c>
      <c r="J30" s="8" t="s">
        <v>245</v>
      </c>
      <c r="K30" s="8" t="s">
        <v>1023</v>
      </c>
      <c r="L30" s="8" t="s">
        <v>1092</v>
      </c>
      <c r="M30" s="8" t="s">
        <v>1093</v>
      </c>
      <c r="N30" s="8" t="s">
        <v>1094</v>
      </c>
      <c r="O30" s="8" t="s">
        <v>889</v>
      </c>
      <c r="P30" s="15"/>
      <c r="Q30" s="15"/>
      <c r="R30" s="8" t="str">
        <f t="shared" si="1"/>
        <v>Non coté</v>
      </c>
      <c r="S30" s="36" t="s">
        <v>1017</v>
      </c>
    </row>
    <row r="31" spans="1:19" ht="90" customHeight="1" x14ac:dyDescent="0.3">
      <c r="A31" s="37">
        <v>26</v>
      </c>
      <c r="B31" s="38" t="s">
        <v>263</v>
      </c>
      <c r="C31" s="38" t="s">
        <v>1095</v>
      </c>
      <c r="D31" s="38" t="s">
        <v>1090</v>
      </c>
      <c r="E31" s="38" t="s">
        <v>268</v>
      </c>
      <c r="F31" s="15"/>
      <c r="G31" s="15"/>
      <c r="H31" s="38" t="str">
        <f t="shared" si="0"/>
        <v>Non coté</v>
      </c>
      <c r="I31" s="38" t="s">
        <v>1091</v>
      </c>
      <c r="J31" s="38" t="s">
        <v>245</v>
      </c>
      <c r="K31" s="38" t="s">
        <v>1023</v>
      </c>
      <c r="L31" s="38" t="s">
        <v>1092</v>
      </c>
      <c r="M31" s="38" t="s">
        <v>1093</v>
      </c>
      <c r="N31" s="38" t="s">
        <v>1096</v>
      </c>
      <c r="O31" s="38" t="s">
        <v>892</v>
      </c>
      <c r="P31" s="15"/>
      <c r="Q31" s="15"/>
      <c r="R31" s="38" t="str">
        <f t="shared" si="1"/>
        <v>Non coté</v>
      </c>
      <c r="S31" s="39" t="s">
        <v>1017</v>
      </c>
    </row>
    <row r="32" spans="1:19" ht="90" customHeight="1" x14ac:dyDescent="0.3">
      <c r="A32" s="35">
        <v>27</v>
      </c>
      <c r="B32" s="8" t="s">
        <v>272</v>
      </c>
      <c r="C32" s="8" t="s">
        <v>1097</v>
      </c>
      <c r="D32" s="8" t="s">
        <v>1038</v>
      </c>
      <c r="E32" s="8" t="s">
        <v>277</v>
      </c>
      <c r="F32" s="15"/>
      <c r="G32" s="15"/>
      <c r="H32" s="8" t="str">
        <f t="shared" si="0"/>
        <v>Non coté</v>
      </c>
      <c r="I32" s="8" t="s">
        <v>1039</v>
      </c>
      <c r="J32" s="8" t="s">
        <v>245</v>
      </c>
      <c r="K32" s="8" t="s">
        <v>1023</v>
      </c>
      <c r="L32" s="8" t="s">
        <v>1040</v>
      </c>
      <c r="M32" s="8" t="s">
        <v>1041</v>
      </c>
      <c r="N32" s="8" t="s">
        <v>1098</v>
      </c>
      <c r="O32" s="8" t="s">
        <v>894</v>
      </c>
      <c r="P32" s="15"/>
      <c r="Q32" s="15"/>
      <c r="R32" s="8" t="str">
        <f t="shared" si="1"/>
        <v>Non coté</v>
      </c>
      <c r="S32" s="36" t="s">
        <v>1017</v>
      </c>
    </row>
    <row r="33" spans="1:19" ht="90" customHeight="1" x14ac:dyDescent="0.3">
      <c r="A33" s="37">
        <v>28</v>
      </c>
      <c r="B33" s="38" t="s">
        <v>281</v>
      </c>
      <c r="C33" s="38" t="s">
        <v>1099</v>
      </c>
      <c r="D33" s="38" t="s">
        <v>1028</v>
      </c>
      <c r="E33" s="38" t="s">
        <v>286</v>
      </c>
      <c r="F33" s="15"/>
      <c r="G33" s="15"/>
      <c r="H33" s="38" t="str">
        <f t="shared" si="0"/>
        <v>Non coté</v>
      </c>
      <c r="I33" s="38" t="s">
        <v>1029</v>
      </c>
      <c r="J33" s="38" t="s">
        <v>35</v>
      </c>
      <c r="K33" s="38" t="s">
        <v>1023</v>
      </c>
      <c r="L33" s="38" t="s">
        <v>1030</v>
      </c>
      <c r="M33" s="38" t="s">
        <v>1031</v>
      </c>
      <c r="N33" s="38" t="s">
        <v>1100</v>
      </c>
      <c r="O33" s="38" t="s">
        <v>896</v>
      </c>
      <c r="P33" s="15"/>
      <c r="Q33" s="15"/>
      <c r="R33" s="38" t="str">
        <f t="shared" si="1"/>
        <v>Non coté</v>
      </c>
      <c r="S33" s="39" t="s">
        <v>1017</v>
      </c>
    </row>
    <row r="34" spans="1:19" ht="90" customHeight="1" x14ac:dyDescent="0.3">
      <c r="A34" s="35">
        <v>29</v>
      </c>
      <c r="B34" s="8" t="s">
        <v>290</v>
      </c>
      <c r="C34" s="8" t="s">
        <v>1101</v>
      </c>
      <c r="D34" s="8" t="s">
        <v>1090</v>
      </c>
      <c r="E34" s="8" t="s">
        <v>295</v>
      </c>
      <c r="F34" s="15"/>
      <c r="G34" s="15"/>
      <c r="H34" s="8" t="str">
        <f t="shared" si="0"/>
        <v>Non coté</v>
      </c>
      <c r="I34" s="8" t="s">
        <v>1091</v>
      </c>
      <c r="J34" s="8" t="s">
        <v>245</v>
      </c>
      <c r="K34" s="8" t="s">
        <v>1013</v>
      </c>
      <c r="L34" s="8" t="s">
        <v>1092</v>
      </c>
      <c r="M34" s="8" t="s">
        <v>1093</v>
      </c>
      <c r="N34" s="8" t="s">
        <v>1102</v>
      </c>
      <c r="O34" s="8" t="s">
        <v>898</v>
      </c>
      <c r="P34" s="15"/>
      <c r="Q34" s="15"/>
      <c r="R34" s="8" t="str">
        <f t="shared" si="1"/>
        <v>Non coté</v>
      </c>
      <c r="S34" s="36" t="s">
        <v>1017</v>
      </c>
    </row>
    <row r="35" spans="1:19" ht="90" customHeight="1" x14ac:dyDescent="0.3">
      <c r="A35" s="37">
        <v>30</v>
      </c>
      <c r="B35" s="38" t="s">
        <v>300</v>
      </c>
      <c r="C35" s="38" t="s">
        <v>1103</v>
      </c>
      <c r="D35" s="38" t="s">
        <v>1090</v>
      </c>
      <c r="E35" s="38" t="s">
        <v>304</v>
      </c>
      <c r="F35" s="15"/>
      <c r="G35" s="15"/>
      <c r="H35" s="38" t="str">
        <f t="shared" si="0"/>
        <v>Non coté</v>
      </c>
      <c r="I35" s="38" t="s">
        <v>1091</v>
      </c>
      <c r="J35" s="38" t="s">
        <v>245</v>
      </c>
      <c r="K35" s="38" t="s">
        <v>1013</v>
      </c>
      <c r="L35" s="38" t="s">
        <v>1092</v>
      </c>
      <c r="M35" s="38" t="s">
        <v>1093</v>
      </c>
      <c r="N35" s="38" t="s">
        <v>1102</v>
      </c>
      <c r="O35" s="38" t="s">
        <v>900</v>
      </c>
      <c r="P35" s="15"/>
      <c r="Q35" s="15"/>
      <c r="R35" s="38" t="str">
        <f t="shared" si="1"/>
        <v>Non coté</v>
      </c>
      <c r="S35" s="39" t="s">
        <v>1017</v>
      </c>
    </row>
    <row r="36" spans="1:19" ht="90" customHeight="1" x14ac:dyDescent="0.3">
      <c r="A36" s="35">
        <v>31</v>
      </c>
      <c r="B36" s="8" t="s">
        <v>308</v>
      </c>
      <c r="C36" s="8" t="s">
        <v>1104</v>
      </c>
      <c r="D36" s="8" t="s">
        <v>1090</v>
      </c>
      <c r="E36" s="8" t="s">
        <v>314</v>
      </c>
      <c r="F36" s="15"/>
      <c r="G36" s="15"/>
      <c r="H36" s="8" t="str">
        <f t="shared" si="0"/>
        <v>Non coté</v>
      </c>
      <c r="I36" s="8" t="s">
        <v>1091</v>
      </c>
      <c r="J36" s="8" t="s">
        <v>291</v>
      </c>
      <c r="K36" s="8" t="s">
        <v>1013</v>
      </c>
      <c r="L36" s="8" t="s">
        <v>1092</v>
      </c>
      <c r="M36" s="8" t="s">
        <v>1093</v>
      </c>
      <c r="N36" s="8" t="s">
        <v>1105</v>
      </c>
      <c r="O36" s="8" t="s">
        <v>903</v>
      </c>
      <c r="P36" s="15"/>
      <c r="Q36" s="15"/>
      <c r="R36" s="8" t="str">
        <f t="shared" si="1"/>
        <v>Non coté</v>
      </c>
      <c r="S36" s="36" t="s">
        <v>1017</v>
      </c>
    </row>
    <row r="37" spans="1:19" ht="90" customHeight="1" x14ac:dyDescent="0.3">
      <c r="A37" s="37">
        <v>32</v>
      </c>
      <c r="B37" s="38" t="s">
        <v>318</v>
      </c>
      <c r="C37" s="38" t="s">
        <v>1106</v>
      </c>
      <c r="D37" s="38" t="s">
        <v>1090</v>
      </c>
      <c r="E37" s="38" t="s">
        <v>323</v>
      </c>
      <c r="F37" s="15"/>
      <c r="G37" s="15"/>
      <c r="H37" s="38" t="str">
        <f t="shared" si="0"/>
        <v>Non coté</v>
      </c>
      <c r="I37" s="38" t="s">
        <v>1091</v>
      </c>
      <c r="J37" s="38" t="s">
        <v>245</v>
      </c>
      <c r="K37" s="38" t="s">
        <v>1023</v>
      </c>
      <c r="L37" s="38" t="s">
        <v>1092</v>
      </c>
      <c r="M37" s="38" t="s">
        <v>1093</v>
      </c>
      <c r="N37" s="38" t="s">
        <v>1107</v>
      </c>
      <c r="O37" s="38" t="s">
        <v>905</v>
      </c>
      <c r="P37" s="15"/>
      <c r="Q37" s="15"/>
      <c r="R37" s="38" t="str">
        <f t="shared" si="1"/>
        <v>Non coté</v>
      </c>
      <c r="S37" s="39" t="s">
        <v>1017</v>
      </c>
    </row>
    <row r="38" spans="1:19" ht="90" customHeight="1" x14ac:dyDescent="0.3">
      <c r="A38" s="35">
        <v>33</v>
      </c>
      <c r="B38" s="8" t="s">
        <v>327</v>
      </c>
      <c r="C38" s="8" t="s">
        <v>1108</v>
      </c>
      <c r="D38" s="8" t="s">
        <v>1090</v>
      </c>
      <c r="E38" s="8" t="s">
        <v>331</v>
      </c>
      <c r="F38" s="15"/>
      <c r="G38" s="15"/>
      <c r="H38" s="8" t="str">
        <f t="shared" ref="H38:H69" si="2">IF(OR(F38="",G38=""),"Non coté",F38*G38)</f>
        <v>Non coté</v>
      </c>
      <c r="I38" s="8" t="s">
        <v>1091</v>
      </c>
      <c r="J38" s="8" t="s">
        <v>245</v>
      </c>
      <c r="K38" s="8" t="s">
        <v>1013</v>
      </c>
      <c r="L38" s="8" t="s">
        <v>1092</v>
      </c>
      <c r="M38" s="8" t="s">
        <v>1093</v>
      </c>
      <c r="N38" s="8" t="s">
        <v>1102</v>
      </c>
      <c r="O38" s="8" t="s">
        <v>907</v>
      </c>
      <c r="P38" s="15"/>
      <c r="Q38" s="15"/>
      <c r="R38" s="8" t="str">
        <f t="shared" ref="R38:R69" si="3">IF(OR(P38="",Q38=""),"Non coté",P38*Q38)</f>
        <v>Non coté</v>
      </c>
      <c r="S38" s="36" t="s">
        <v>1017</v>
      </c>
    </row>
    <row r="39" spans="1:19" ht="90" customHeight="1" x14ac:dyDescent="0.3">
      <c r="A39" s="37">
        <v>34</v>
      </c>
      <c r="B39" s="38" t="s">
        <v>335</v>
      </c>
      <c r="C39" s="38" t="s">
        <v>1109</v>
      </c>
      <c r="D39" s="38" t="s">
        <v>1054</v>
      </c>
      <c r="E39" s="38" t="s">
        <v>338</v>
      </c>
      <c r="F39" s="15"/>
      <c r="G39" s="15"/>
      <c r="H39" s="38" t="str">
        <f t="shared" si="2"/>
        <v>Non coté</v>
      </c>
      <c r="I39" s="38" t="s">
        <v>1055</v>
      </c>
      <c r="J39" s="38" t="s">
        <v>57</v>
      </c>
      <c r="K39" s="38" t="s">
        <v>1023</v>
      </c>
      <c r="L39" s="38" t="s">
        <v>1056</v>
      </c>
      <c r="M39" s="38" t="s">
        <v>1057</v>
      </c>
      <c r="N39" s="38" t="s">
        <v>1110</v>
      </c>
      <c r="O39" s="38" t="s">
        <v>908</v>
      </c>
      <c r="P39" s="15"/>
      <c r="Q39" s="15"/>
      <c r="R39" s="38" t="str">
        <f t="shared" si="3"/>
        <v>Non coté</v>
      </c>
      <c r="S39" s="39" t="s">
        <v>1017</v>
      </c>
    </row>
    <row r="40" spans="1:19" ht="90" customHeight="1" x14ac:dyDescent="0.3">
      <c r="A40" s="35">
        <v>35</v>
      </c>
      <c r="B40" s="8" t="s">
        <v>343</v>
      </c>
      <c r="C40" s="8" t="s">
        <v>1111</v>
      </c>
      <c r="D40" s="8" t="s">
        <v>1090</v>
      </c>
      <c r="E40" s="8" t="s">
        <v>345</v>
      </c>
      <c r="F40" s="15"/>
      <c r="G40" s="15"/>
      <c r="H40" s="8" t="str">
        <f t="shared" si="2"/>
        <v>Non coté</v>
      </c>
      <c r="I40" s="8" t="s">
        <v>1091</v>
      </c>
      <c r="J40" s="8" t="s">
        <v>245</v>
      </c>
      <c r="K40" s="8" t="s">
        <v>1013</v>
      </c>
      <c r="L40" s="8" t="s">
        <v>1092</v>
      </c>
      <c r="M40" s="8" t="s">
        <v>1093</v>
      </c>
      <c r="N40" s="8" t="s">
        <v>1102</v>
      </c>
      <c r="O40" s="8" t="s">
        <v>910</v>
      </c>
      <c r="P40" s="15"/>
      <c r="Q40" s="15"/>
      <c r="R40" s="8" t="str">
        <f t="shared" si="3"/>
        <v>Non coté</v>
      </c>
      <c r="S40" s="36" t="s">
        <v>1017</v>
      </c>
    </row>
    <row r="41" spans="1:19" ht="90" customHeight="1" x14ac:dyDescent="0.3">
      <c r="A41" s="37">
        <v>36</v>
      </c>
      <c r="B41" s="38" t="s">
        <v>349</v>
      </c>
      <c r="C41" s="38" t="s">
        <v>1112</v>
      </c>
      <c r="D41" s="38" t="s">
        <v>1062</v>
      </c>
      <c r="E41" s="38" t="s">
        <v>353</v>
      </c>
      <c r="F41" s="15"/>
      <c r="G41" s="15"/>
      <c r="H41" s="38" t="str">
        <f t="shared" si="2"/>
        <v>Non coté</v>
      </c>
      <c r="I41" s="38" t="s">
        <v>1063</v>
      </c>
      <c r="J41" s="38" t="s">
        <v>245</v>
      </c>
      <c r="K41" s="38" t="s">
        <v>1023</v>
      </c>
      <c r="L41" s="38" t="s">
        <v>1064</v>
      </c>
      <c r="M41" s="38" t="s">
        <v>1065</v>
      </c>
      <c r="N41" s="38" t="s">
        <v>1113</v>
      </c>
      <c r="O41" s="38" t="s">
        <v>912</v>
      </c>
      <c r="P41" s="15"/>
      <c r="Q41" s="15"/>
      <c r="R41" s="38" t="str">
        <f t="shared" si="3"/>
        <v>Non coté</v>
      </c>
      <c r="S41" s="39" t="s">
        <v>1017</v>
      </c>
    </row>
    <row r="42" spans="1:19" ht="90" customHeight="1" x14ac:dyDescent="0.3">
      <c r="A42" s="35">
        <v>37</v>
      </c>
      <c r="B42" s="8" t="s">
        <v>357</v>
      </c>
      <c r="C42" s="8" t="s">
        <v>1114</v>
      </c>
      <c r="D42" s="8" t="s">
        <v>1054</v>
      </c>
      <c r="E42" s="8" t="s">
        <v>360</v>
      </c>
      <c r="F42" s="15"/>
      <c r="G42" s="15"/>
      <c r="H42" s="8" t="str">
        <f t="shared" si="2"/>
        <v>Non coté</v>
      </c>
      <c r="I42" s="8" t="s">
        <v>1055</v>
      </c>
      <c r="J42" s="8" t="s">
        <v>57</v>
      </c>
      <c r="K42" s="8" t="s">
        <v>1023</v>
      </c>
      <c r="L42" s="8" t="s">
        <v>1056</v>
      </c>
      <c r="M42" s="8" t="s">
        <v>1057</v>
      </c>
      <c r="N42" s="8" t="s">
        <v>1110</v>
      </c>
      <c r="O42" s="8" t="s">
        <v>914</v>
      </c>
      <c r="P42" s="15"/>
      <c r="Q42" s="15"/>
      <c r="R42" s="8" t="str">
        <f t="shared" si="3"/>
        <v>Non coté</v>
      </c>
      <c r="S42" s="36" t="s">
        <v>1017</v>
      </c>
    </row>
    <row r="43" spans="1:19" ht="90" customHeight="1" x14ac:dyDescent="0.3">
      <c r="A43" s="37">
        <v>38</v>
      </c>
      <c r="B43" s="38" t="s">
        <v>364</v>
      </c>
      <c r="C43" s="38" t="s">
        <v>1115</v>
      </c>
      <c r="D43" s="38" t="s">
        <v>1090</v>
      </c>
      <c r="E43" s="38" t="s">
        <v>368</v>
      </c>
      <c r="F43" s="15"/>
      <c r="G43" s="15"/>
      <c r="H43" s="38" t="str">
        <f t="shared" si="2"/>
        <v>Non coté</v>
      </c>
      <c r="I43" s="38" t="s">
        <v>1091</v>
      </c>
      <c r="J43" s="38" t="s">
        <v>35</v>
      </c>
      <c r="K43" s="38" t="s">
        <v>1013</v>
      </c>
      <c r="L43" s="38" t="s">
        <v>1092</v>
      </c>
      <c r="M43" s="38" t="s">
        <v>1093</v>
      </c>
      <c r="N43" s="38" t="s">
        <v>1116</v>
      </c>
      <c r="O43" s="38" t="s">
        <v>916</v>
      </c>
      <c r="P43" s="15"/>
      <c r="Q43" s="15"/>
      <c r="R43" s="38" t="str">
        <f t="shared" si="3"/>
        <v>Non coté</v>
      </c>
      <c r="S43" s="39" t="s">
        <v>1017</v>
      </c>
    </row>
    <row r="44" spans="1:19" ht="90" customHeight="1" x14ac:dyDescent="0.3">
      <c r="A44" s="35">
        <v>39</v>
      </c>
      <c r="B44" s="8" t="s">
        <v>372</v>
      </c>
      <c r="C44" s="8" t="s">
        <v>1117</v>
      </c>
      <c r="D44" s="8" t="s">
        <v>1090</v>
      </c>
      <c r="E44" s="8" t="s">
        <v>72</v>
      </c>
      <c r="F44" s="15"/>
      <c r="G44" s="15"/>
      <c r="H44" s="8" t="str">
        <f t="shared" si="2"/>
        <v>Non coté</v>
      </c>
      <c r="I44" s="8" t="s">
        <v>1091</v>
      </c>
      <c r="J44" s="8" t="s">
        <v>245</v>
      </c>
      <c r="K44" s="8" t="s">
        <v>1013</v>
      </c>
      <c r="L44" s="8" t="s">
        <v>1092</v>
      </c>
      <c r="M44" s="8" t="s">
        <v>1093</v>
      </c>
      <c r="N44" s="8" t="s">
        <v>1118</v>
      </c>
      <c r="O44" s="8" t="s">
        <v>918</v>
      </c>
      <c r="P44" s="15"/>
      <c r="Q44" s="15"/>
      <c r="R44" s="8" t="str">
        <f t="shared" si="3"/>
        <v>Non coté</v>
      </c>
      <c r="S44" s="36" t="s">
        <v>1017</v>
      </c>
    </row>
    <row r="45" spans="1:19" ht="90" customHeight="1" x14ac:dyDescent="0.3">
      <c r="A45" s="37">
        <v>40</v>
      </c>
      <c r="B45" s="38" t="s">
        <v>379</v>
      </c>
      <c r="C45" s="38" t="s">
        <v>1119</v>
      </c>
      <c r="D45" s="38" t="s">
        <v>1120</v>
      </c>
      <c r="E45" s="38" t="s">
        <v>384</v>
      </c>
      <c r="F45" s="15"/>
      <c r="G45" s="15"/>
      <c r="H45" s="38" t="str">
        <f t="shared" si="2"/>
        <v>Non coté</v>
      </c>
      <c r="I45" s="38" t="s">
        <v>1121</v>
      </c>
      <c r="J45" s="38" t="s">
        <v>215</v>
      </c>
      <c r="K45" s="38" t="s">
        <v>1023</v>
      </c>
      <c r="L45" s="38" t="s">
        <v>1122</v>
      </c>
      <c r="M45" s="38" t="s">
        <v>1123</v>
      </c>
      <c r="N45" s="38" t="s">
        <v>1124</v>
      </c>
      <c r="O45" s="38" t="s">
        <v>920</v>
      </c>
      <c r="P45" s="15"/>
      <c r="Q45" s="15"/>
      <c r="R45" s="38" t="str">
        <f t="shared" si="3"/>
        <v>Non coté</v>
      </c>
      <c r="S45" s="39" t="s">
        <v>1017</v>
      </c>
    </row>
    <row r="46" spans="1:19" ht="90" customHeight="1" x14ac:dyDescent="0.3">
      <c r="A46" s="35">
        <v>41</v>
      </c>
      <c r="B46" s="8" t="s">
        <v>388</v>
      </c>
      <c r="C46" s="8" t="s">
        <v>1125</v>
      </c>
      <c r="D46" s="8" t="s">
        <v>1038</v>
      </c>
      <c r="E46" s="8" t="s">
        <v>390</v>
      </c>
      <c r="F46" s="15"/>
      <c r="G46" s="15"/>
      <c r="H46" s="8" t="str">
        <f t="shared" si="2"/>
        <v>Non coté</v>
      </c>
      <c r="I46" s="8" t="s">
        <v>1039</v>
      </c>
      <c r="J46" s="8" t="s">
        <v>215</v>
      </c>
      <c r="K46" s="8" t="s">
        <v>1023</v>
      </c>
      <c r="L46" s="8" t="s">
        <v>1040</v>
      </c>
      <c r="M46" s="8" t="s">
        <v>1041</v>
      </c>
      <c r="N46" s="8" t="s">
        <v>1126</v>
      </c>
      <c r="O46" s="8" t="s">
        <v>922</v>
      </c>
      <c r="P46" s="15"/>
      <c r="Q46" s="15"/>
      <c r="R46" s="8" t="str">
        <f t="shared" si="3"/>
        <v>Non coté</v>
      </c>
      <c r="S46" s="36" t="s">
        <v>1017</v>
      </c>
    </row>
    <row r="47" spans="1:19" ht="90" customHeight="1" x14ac:dyDescent="0.3">
      <c r="A47" s="37">
        <v>42</v>
      </c>
      <c r="B47" s="38" t="s">
        <v>394</v>
      </c>
      <c r="C47" s="38" t="s">
        <v>1127</v>
      </c>
      <c r="D47" s="38" t="s">
        <v>1028</v>
      </c>
      <c r="E47" s="38" t="s">
        <v>286</v>
      </c>
      <c r="F47" s="15"/>
      <c r="G47" s="15"/>
      <c r="H47" s="38" t="str">
        <f t="shared" si="2"/>
        <v>Non coté</v>
      </c>
      <c r="I47" s="38" t="s">
        <v>1029</v>
      </c>
      <c r="J47" s="38" t="s">
        <v>395</v>
      </c>
      <c r="K47" s="38" t="s">
        <v>1023</v>
      </c>
      <c r="L47" s="38" t="s">
        <v>1030</v>
      </c>
      <c r="M47" s="38" t="s">
        <v>1031</v>
      </c>
      <c r="N47" s="38" t="s">
        <v>1128</v>
      </c>
      <c r="O47" s="38" t="s">
        <v>925</v>
      </c>
      <c r="P47" s="15"/>
      <c r="Q47" s="15"/>
      <c r="R47" s="38" t="str">
        <f t="shared" si="3"/>
        <v>Non coté</v>
      </c>
      <c r="S47" s="39" t="s">
        <v>1017</v>
      </c>
    </row>
    <row r="48" spans="1:19" ht="90" customHeight="1" x14ac:dyDescent="0.3">
      <c r="A48" s="35">
        <v>43</v>
      </c>
      <c r="B48" s="8" t="s">
        <v>401</v>
      </c>
      <c r="C48" s="8" t="s">
        <v>1129</v>
      </c>
      <c r="D48" s="8" t="s">
        <v>1120</v>
      </c>
      <c r="E48" s="8" t="s">
        <v>406</v>
      </c>
      <c r="F48" s="15"/>
      <c r="G48" s="15"/>
      <c r="H48" s="8" t="str">
        <f t="shared" si="2"/>
        <v>Non coté</v>
      </c>
      <c r="I48" s="8" t="s">
        <v>1121</v>
      </c>
      <c r="J48" s="8" t="s">
        <v>215</v>
      </c>
      <c r="K48" s="8" t="s">
        <v>1023</v>
      </c>
      <c r="L48" s="8" t="s">
        <v>1122</v>
      </c>
      <c r="M48" s="8" t="s">
        <v>1123</v>
      </c>
      <c r="N48" s="8" t="s">
        <v>1130</v>
      </c>
      <c r="O48" s="8" t="s">
        <v>927</v>
      </c>
      <c r="P48" s="15"/>
      <c r="Q48" s="15"/>
      <c r="R48" s="8" t="str">
        <f t="shared" si="3"/>
        <v>Non coté</v>
      </c>
      <c r="S48" s="36" t="s">
        <v>1017</v>
      </c>
    </row>
    <row r="49" spans="1:19" ht="90" customHeight="1" x14ac:dyDescent="0.3">
      <c r="A49" s="37">
        <v>44</v>
      </c>
      <c r="B49" s="38" t="s">
        <v>410</v>
      </c>
      <c r="C49" s="38" t="s">
        <v>1131</v>
      </c>
      <c r="D49" s="38" t="s">
        <v>1028</v>
      </c>
      <c r="E49" s="38" t="s">
        <v>414</v>
      </c>
      <c r="F49" s="15"/>
      <c r="G49" s="15"/>
      <c r="H49" s="38" t="str">
        <f t="shared" si="2"/>
        <v>Non coté</v>
      </c>
      <c r="I49" s="38" t="s">
        <v>1029</v>
      </c>
      <c r="J49" s="38" t="s">
        <v>215</v>
      </c>
      <c r="K49" s="38" t="s">
        <v>1023</v>
      </c>
      <c r="L49" s="38" t="s">
        <v>1030</v>
      </c>
      <c r="M49" s="38" t="s">
        <v>1031</v>
      </c>
      <c r="N49" s="38" t="s">
        <v>1132</v>
      </c>
      <c r="O49" s="38" t="s">
        <v>929</v>
      </c>
      <c r="P49" s="15"/>
      <c r="Q49" s="15"/>
      <c r="R49" s="38" t="str">
        <f t="shared" si="3"/>
        <v>Non coté</v>
      </c>
      <c r="S49" s="39" t="s">
        <v>1017</v>
      </c>
    </row>
    <row r="50" spans="1:19" ht="90" customHeight="1" x14ac:dyDescent="0.3">
      <c r="A50" s="35">
        <v>45</v>
      </c>
      <c r="B50" s="8" t="s">
        <v>419</v>
      </c>
      <c r="C50" s="8" t="s">
        <v>1133</v>
      </c>
      <c r="D50" s="8" t="s">
        <v>1134</v>
      </c>
      <c r="E50" s="8" t="s">
        <v>424</v>
      </c>
      <c r="F50" s="15"/>
      <c r="G50" s="15"/>
      <c r="H50" s="8" t="str">
        <f t="shared" si="2"/>
        <v>Non coté</v>
      </c>
      <c r="I50" s="8" t="s">
        <v>1135</v>
      </c>
      <c r="J50" s="8" t="s">
        <v>420</v>
      </c>
      <c r="K50" s="8" t="s">
        <v>1023</v>
      </c>
      <c r="L50" s="8" t="s">
        <v>1136</v>
      </c>
      <c r="M50" s="8" t="s">
        <v>1137</v>
      </c>
      <c r="N50" s="8" t="s">
        <v>1138</v>
      </c>
      <c r="O50" s="8" t="s">
        <v>932</v>
      </c>
      <c r="P50" s="15"/>
      <c r="Q50" s="15"/>
      <c r="R50" s="8" t="str">
        <f t="shared" si="3"/>
        <v>Non coté</v>
      </c>
      <c r="S50" s="36" t="s">
        <v>1017</v>
      </c>
    </row>
    <row r="51" spans="1:19" ht="90" customHeight="1" x14ac:dyDescent="0.3">
      <c r="A51" s="37">
        <v>46</v>
      </c>
      <c r="B51" s="38" t="s">
        <v>428</v>
      </c>
      <c r="C51" s="38" t="s">
        <v>1139</v>
      </c>
      <c r="D51" s="38" t="s">
        <v>1134</v>
      </c>
      <c r="E51" s="38" t="s">
        <v>430</v>
      </c>
      <c r="F51" s="15"/>
      <c r="G51" s="15"/>
      <c r="H51" s="38" t="str">
        <f t="shared" si="2"/>
        <v>Non coté</v>
      </c>
      <c r="I51" s="38" t="s">
        <v>1135</v>
      </c>
      <c r="J51" s="38" t="s">
        <v>420</v>
      </c>
      <c r="K51" s="38" t="s">
        <v>1013</v>
      </c>
      <c r="L51" s="38" t="s">
        <v>1136</v>
      </c>
      <c r="M51" s="38" t="s">
        <v>1137</v>
      </c>
      <c r="N51" s="38" t="s">
        <v>1140</v>
      </c>
      <c r="O51" s="38" t="s">
        <v>935</v>
      </c>
      <c r="P51" s="15"/>
      <c r="Q51" s="15"/>
      <c r="R51" s="38" t="str">
        <f t="shared" si="3"/>
        <v>Non coté</v>
      </c>
      <c r="S51" s="39" t="s">
        <v>1017</v>
      </c>
    </row>
    <row r="52" spans="1:19" ht="90" customHeight="1" x14ac:dyDescent="0.3">
      <c r="A52" s="35">
        <v>47</v>
      </c>
      <c r="B52" s="8" t="s">
        <v>434</v>
      </c>
      <c r="C52" s="8" t="s">
        <v>1141</v>
      </c>
      <c r="D52" s="8" t="s">
        <v>1134</v>
      </c>
      <c r="E52" s="8" t="s">
        <v>438</v>
      </c>
      <c r="F52" s="15"/>
      <c r="G52" s="15"/>
      <c r="H52" s="8" t="str">
        <f t="shared" si="2"/>
        <v>Non coté</v>
      </c>
      <c r="I52" s="8" t="s">
        <v>1135</v>
      </c>
      <c r="J52" s="8" t="s">
        <v>420</v>
      </c>
      <c r="K52" s="8" t="s">
        <v>1013</v>
      </c>
      <c r="L52" s="8" t="s">
        <v>1136</v>
      </c>
      <c r="M52" s="8" t="s">
        <v>1137</v>
      </c>
      <c r="N52" s="8" t="s">
        <v>1142</v>
      </c>
      <c r="O52" s="8" t="s">
        <v>937</v>
      </c>
      <c r="P52" s="15"/>
      <c r="Q52" s="15"/>
      <c r="R52" s="8" t="str">
        <f t="shared" si="3"/>
        <v>Non coté</v>
      </c>
      <c r="S52" s="36" t="s">
        <v>1017</v>
      </c>
    </row>
    <row r="53" spans="1:19" ht="90" customHeight="1" x14ac:dyDescent="0.3">
      <c r="A53" s="37">
        <v>48</v>
      </c>
      <c r="B53" s="38" t="s">
        <v>442</v>
      </c>
      <c r="C53" s="38" t="s">
        <v>1143</v>
      </c>
      <c r="D53" s="38" t="s">
        <v>1028</v>
      </c>
      <c r="E53" s="38" t="s">
        <v>445</v>
      </c>
      <c r="F53" s="15"/>
      <c r="G53" s="15"/>
      <c r="H53" s="38" t="str">
        <f t="shared" si="2"/>
        <v>Non coté</v>
      </c>
      <c r="I53" s="38" t="s">
        <v>1029</v>
      </c>
      <c r="J53" s="38" t="s">
        <v>420</v>
      </c>
      <c r="K53" s="38" t="s">
        <v>1023</v>
      </c>
      <c r="L53" s="38" t="s">
        <v>1030</v>
      </c>
      <c r="M53" s="38" t="s">
        <v>1031</v>
      </c>
      <c r="N53" s="38" t="s">
        <v>1144</v>
      </c>
      <c r="O53" s="38" t="s">
        <v>938</v>
      </c>
      <c r="P53" s="15"/>
      <c r="Q53" s="15"/>
      <c r="R53" s="38" t="str">
        <f t="shared" si="3"/>
        <v>Non coté</v>
      </c>
      <c r="S53" s="39" t="s">
        <v>1017</v>
      </c>
    </row>
    <row r="54" spans="1:19" ht="90" customHeight="1" x14ac:dyDescent="0.3">
      <c r="A54" s="35">
        <v>49</v>
      </c>
      <c r="B54" s="8" t="s">
        <v>449</v>
      </c>
      <c r="C54" s="8" t="s">
        <v>1145</v>
      </c>
      <c r="D54" s="8" t="s">
        <v>1038</v>
      </c>
      <c r="E54" s="8" t="s">
        <v>452</v>
      </c>
      <c r="F54" s="15"/>
      <c r="G54" s="15"/>
      <c r="H54" s="8" t="str">
        <f t="shared" si="2"/>
        <v>Non coté</v>
      </c>
      <c r="I54" s="8" t="s">
        <v>1039</v>
      </c>
      <c r="J54" s="8" t="s">
        <v>420</v>
      </c>
      <c r="K54" s="8" t="s">
        <v>1023</v>
      </c>
      <c r="L54" s="8" t="s">
        <v>1040</v>
      </c>
      <c r="M54" s="8" t="s">
        <v>1041</v>
      </c>
      <c r="N54" s="8" t="s">
        <v>1146</v>
      </c>
      <c r="O54" s="8" t="s">
        <v>940</v>
      </c>
      <c r="P54" s="15"/>
      <c r="Q54" s="15"/>
      <c r="R54" s="8" t="str">
        <f t="shared" si="3"/>
        <v>Non coté</v>
      </c>
      <c r="S54" s="36" t="s">
        <v>1017</v>
      </c>
    </row>
    <row r="55" spans="1:19" ht="90" customHeight="1" x14ac:dyDescent="0.3">
      <c r="A55" s="37">
        <v>50</v>
      </c>
      <c r="B55" s="38" t="s">
        <v>456</v>
      </c>
      <c r="C55" s="38" t="s">
        <v>1147</v>
      </c>
      <c r="D55" s="38" t="s">
        <v>1054</v>
      </c>
      <c r="E55" s="38" t="s">
        <v>460</v>
      </c>
      <c r="F55" s="15"/>
      <c r="G55" s="15"/>
      <c r="H55" s="38" t="str">
        <f t="shared" si="2"/>
        <v>Non coté</v>
      </c>
      <c r="I55" s="38" t="s">
        <v>1055</v>
      </c>
      <c r="J55" s="38" t="s">
        <v>245</v>
      </c>
      <c r="K55" s="38" t="s">
        <v>1023</v>
      </c>
      <c r="L55" s="38" t="s">
        <v>1056</v>
      </c>
      <c r="M55" s="38" t="s">
        <v>1057</v>
      </c>
      <c r="N55" s="38" t="s">
        <v>1148</v>
      </c>
      <c r="O55" s="38" t="s">
        <v>941</v>
      </c>
      <c r="P55" s="15"/>
      <c r="Q55" s="15"/>
      <c r="R55" s="38" t="str">
        <f t="shared" si="3"/>
        <v>Non coté</v>
      </c>
      <c r="S55" s="39" t="s">
        <v>1017</v>
      </c>
    </row>
    <row r="56" spans="1:19" ht="90" customHeight="1" x14ac:dyDescent="0.3">
      <c r="A56" s="35">
        <v>51</v>
      </c>
      <c r="B56" s="8" t="s">
        <v>464</v>
      </c>
      <c r="C56" s="8" t="s">
        <v>1149</v>
      </c>
      <c r="D56" s="8" t="s">
        <v>1054</v>
      </c>
      <c r="E56" s="8" t="s">
        <v>466</v>
      </c>
      <c r="F56" s="15"/>
      <c r="G56" s="15"/>
      <c r="H56" s="8" t="str">
        <f t="shared" si="2"/>
        <v>Non coté</v>
      </c>
      <c r="I56" s="8" t="s">
        <v>1055</v>
      </c>
      <c r="J56" s="8" t="s">
        <v>57</v>
      </c>
      <c r="K56" s="8" t="s">
        <v>1023</v>
      </c>
      <c r="L56" s="8" t="s">
        <v>1056</v>
      </c>
      <c r="M56" s="8" t="s">
        <v>1057</v>
      </c>
      <c r="N56" s="8" t="s">
        <v>1150</v>
      </c>
      <c r="O56" s="8" t="s">
        <v>943</v>
      </c>
      <c r="P56" s="15"/>
      <c r="Q56" s="15"/>
      <c r="R56" s="8" t="str">
        <f t="shared" si="3"/>
        <v>Non coté</v>
      </c>
      <c r="S56" s="36" t="s">
        <v>1017</v>
      </c>
    </row>
    <row r="57" spans="1:19" ht="90" customHeight="1" x14ac:dyDescent="0.3">
      <c r="A57" s="37">
        <v>52</v>
      </c>
      <c r="B57" s="38" t="s">
        <v>473</v>
      </c>
      <c r="C57" s="38" t="s">
        <v>1151</v>
      </c>
      <c r="D57" s="38" t="s">
        <v>1120</v>
      </c>
      <c r="E57" s="38" t="s">
        <v>479</v>
      </c>
      <c r="F57" s="15"/>
      <c r="G57" s="15"/>
      <c r="H57" s="38" t="str">
        <f t="shared" si="2"/>
        <v>Non coté</v>
      </c>
      <c r="I57" s="38" t="s">
        <v>1121</v>
      </c>
      <c r="J57" s="38" t="s">
        <v>474</v>
      </c>
      <c r="K57" s="38" t="s">
        <v>1013</v>
      </c>
      <c r="L57" s="38" t="s">
        <v>1122</v>
      </c>
      <c r="M57" s="38" t="s">
        <v>1123</v>
      </c>
      <c r="N57" s="38" t="s">
        <v>1152</v>
      </c>
      <c r="O57" s="38" t="s">
        <v>946</v>
      </c>
      <c r="P57" s="15"/>
      <c r="Q57" s="15"/>
      <c r="R57" s="38" t="str">
        <f t="shared" si="3"/>
        <v>Non coté</v>
      </c>
      <c r="S57" s="39" t="s">
        <v>1017</v>
      </c>
    </row>
    <row r="58" spans="1:19" ht="90" customHeight="1" x14ac:dyDescent="0.3">
      <c r="A58" s="35">
        <v>53</v>
      </c>
      <c r="B58" s="8" t="s">
        <v>483</v>
      </c>
      <c r="C58" s="8" t="s">
        <v>1153</v>
      </c>
      <c r="D58" s="8" t="s">
        <v>1028</v>
      </c>
      <c r="E58" s="8" t="s">
        <v>487</v>
      </c>
      <c r="F58" s="15"/>
      <c r="G58" s="15"/>
      <c r="H58" s="8" t="str">
        <f t="shared" si="2"/>
        <v>Non coté</v>
      </c>
      <c r="I58" s="8" t="s">
        <v>1029</v>
      </c>
      <c r="J58" s="8" t="s">
        <v>215</v>
      </c>
      <c r="K58" s="8" t="s">
        <v>1023</v>
      </c>
      <c r="L58" s="8" t="s">
        <v>1030</v>
      </c>
      <c r="M58" s="8" t="s">
        <v>1031</v>
      </c>
      <c r="N58" s="8" t="s">
        <v>1154</v>
      </c>
      <c r="O58" s="8" t="s">
        <v>948</v>
      </c>
      <c r="P58" s="15"/>
      <c r="Q58" s="15"/>
      <c r="R58" s="8" t="str">
        <f t="shared" si="3"/>
        <v>Non coté</v>
      </c>
      <c r="S58" s="36" t="s">
        <v>1017</v>
      </c>
    </row>
    <row r="59" spans="1:19" ht="90" customHeight="1" x14ac:dyDescent="0.3">
      <c r="A59" s="37">
        <v>54</v>
      </c>
      <c r="B59" s="38" t="s">
        <v>491</v>
      </c>
      <c r="C59" s="38" t="s">
        <v>1155</v>
      </c>
      <c r="D59" s="38" t="s">
        <v>1120</v>
      </c>
      <c r="E59" s="38" t="s">
        <v>496</v>
      </c>
      <c r="F59" s="15"/>
      <c r="G59" s="15"/>
      <c r="H59" s="38" t="str">
        <f t="shared" si="2"/>
        <v>Non coté</v>
      </c>
      <c r="I59" s="38" t="s">
        <v>1121</v>
      </c>
      <c r="J59" s="38" t="s">
        <v>215</v>
      </c>
      <c r="K59" s="38" t="s">
        <v>1023</v>
      </c>
      <c r="L59" s="38" t="s">
        <v>1122</v>
      </c>
      <c r="M59" s="38" t="s">
        <v>1123</v>
      </c>
      <c r="N59" s="38" t="s">
        <v>1156</v>
      </c>
      <c r="O59" s="38" t="s">
        <v>950</v>
      </c>
      <c r="P59" s="15"/>
      <c r="Q59" s="15"/>
      <c r="R59" s="38" t="str">
        <f t="shared" si="3"/>
        <v>Non coté</v>
      </c>
      <c r="S59" s="39" t="s">
        <v>1017</v>
      </c>
    </row>
    <row r="60" spans="1:19" ht="90" customHeight="1" x14ac:dyDescent="0.3">
      <c r="A60" s="35">
        <v>55</v>
      </c>
      <c r="B60" s="8" t="s">
        <v>500</v>
      </c>
      <c r="C60" s="8" t="s">
        <v>1157</v>
      </c>
      <c r="D60" s="8" t="s">
        <v>1038</v>
      </c>
      <c r="E60" s="8" t="s">
        <v>505</v>
      </c>
      <c r="F60" s="15"/>
      <c r="G60" s="15"/>
      <c r="H60" s="8" t="str">
        <f t="shared" si="2"/>
        <v>Non coté</v>
      </c>
      <c r="I60" s="8" t="s">
        <v>1039</v>
      </c>
      <c r="J60" s="8" t="s">
        <v>215</v>
      </c>
      <c r="K60" s="8" t="s">
        <v>1023</v>
      </c>
      <c r="L60" s="8" t="s">
        <v>1040</v>
      </c>
      <c r="M60" s="8" t="s">
        <v>1041</v>
      </c>
      <c r="N60" s="8" t="s">
        <v>1158</v>
      </c>
      <c r="O60" s="8" t="s">
        <v>952</v>
      </c>
      <c r="P60" s="15"/>
      <c r="Q60" s="15"/>
      <c r="R60" s="8" t="str">
        <f t="shared" si="3"/>
        <v>Non coté</v>
      </c>
      <c r="S60" s="36" t="s">
        <v>1017</v>
      </c>
    </row>
    <row r="61" spans="1:19" ht="90" customHeight="1" x14ac:dyDescent="0.3">
      <c r="A61" s="37">
        <v>56</v>
      </c>
      <c r="B61" s="38" t="s">
        <v>509</v>
      </c>
      <c r="C61" s="38" t="s">
        <v>1159</v>
      </c>
      <c r="D61" s="38" t="s">
        <v>1120</v>
      </c>
      <c r="E61" s="38" t="s">
        <v>513</v>
      </c>
      <c r="F61" s="15"/>
      <c r="G61" s="15"/>
      <c r="H61" s="38" t="str">
        <f t="shared" si="2"/>
        <v>Non coté</v>
      </c>
      <c r="I61" s="38" t="s">
        <v>1121</v>
      </c>
      <c r="J61" s="38" t="s">
        <v>215</v>
      </c>
      <c r="K61" s="38" t="s">
        <v>1013</v>
      </c>
      <c r="L61" s="38" t="s">
        <v>1122</v>
      </c>
      <c r="M61" s="38" t="s">
        <v>1123</v>
      </c>
      <c r="N61" s="38" t="s">
        <v>1160</v>
      </c>
      <c r="O61" s="38" t="s">
        <v>954</v>
      </c>
      <c r="P61" s="15"/>
      <c r="Q61" s="15"/>
      <c r="R61" s="38" t="str">
        <f t="shared" si="3"/>
        <v>Non coté</v>
      </c>
      <c r="S61" s="39" t="s">
        <v>1017</v>
      </c>
    </row>
    <row r="62" spans="1:19" ht="90" customHeight="1" x14ac:dyDescent="0.3">
      <c r="A62" s="35">
        <v>57</v>
      </c>
      <c r="B62" s="8" t="s">
        <v>518</v>
      </c>
      <c r="C62" s="8" t="s">
        <v>1161</v>
      </c>
      <c r="D62" s="8" t="s">
        <v>1011</v>
      </c>
      <c r="E62" s="8" t="s">
        <v>524</v>
      </c>
      <c r="F62" s="15"/>
      <c r="G62" s="15"/>
      <c r="H62" s="8" t="str">
        <f t="shared" si="2"/>
        <v>Non coté</v>
      </c>
      <c r="I62" s="8" t="s">
        <v>1012</v>
      </c>
      <c r="J62" s="8" t="s">
        <v>215</v>
      </c>
      <c r="K62" s="8" t="s">
        <v>1013</v>
      </c>
      <c r="L62" s="8" t="s">
        <v>1014</v>
      </c>
      <c r="M62" s="8" t="s">
        <v>1015</v>
      </c>
      <c r="N62" s="8" t="s">
        <v>1162</v>
      </c>
      <c r="O62" s="8" t="s">
        <v>956</v>
      </c>
      <c r="P62" s="15"/>
      <c r="Q62" s="15"/>
      <c r="R62" s="8" t="str">
        <f t="shared" si="3"/>
        <v>Non coté</v>
      </c>
      <c r="S62" s="36" t="s">
        <v>1017</v>
      </c>
    </row>
    <row r="63" spans="1:19" ht="90" customHeight="1" x14ac:dyDescent="0.3">
      <c r="A63" s="37">
        <v>58</v>
      </c>
      <c r="B63" s="38" t="s">
        <v>528</v>
      </c>
      <c r="C63" s="38" t="s">
        <v>1163</v>
      </c>
      <c r="D63" s="38" t="s">
        <v>1054</v>
      </c>
      <c r="E63" s="38" t="s">
        <v>533</v>
      </c>
      <c r="F63" s="15"/>
      <c r="G63" s="15"/>
      <c r="H63" s="38" t="str">
        <f t="shared" si="2"/>
        <v>Non coté</v>
      </c>
      <c r="I63" s="38" t="s">
        <v>1055</v>
      </c>
      <c r="J63" s="38" t="s">
        <v>529</v>
      </c>
      <c r="K63" s="38" t="s">
        <v>1013</v>
      </c>
      <c r="L63" s="38" t="s">
        <v>1056</v>
      </c>
      <c r="M63" s="38" t="s">
        <v>1057</v>
      </c>
      <c r="N63" s="38" t="s">
        <v>1164</v>
      </c>
      <c r="O63" s="38" t="s">
        <v>959</v>
      </c>
      <c r="P63" s="15"/>
      <c r="Q63" s="15"/>
      <c r="R63" s="38" t="str">
        <f t="shared" si="3"/>
        <v>Non coté</v>
      </c>
      <c r="S63" s="39" t="s">
        <v>1017</v>
      </c>
    </row>
    <row r="64" spans="1:19" ht="90" customHeight="1" x14ac:dyDescent="0.3">
      <c r="A64" s="35">
        <v>59</v>
      </c>
      <c r="B64" s="8" t="s">
        <v>537</v>
      </c>
      <c r="C64" s="8" t="s">
        <v>1165</v>
      </c>
      <c r="D64" s="8" t="s">
        <v>1038</v>
      </c>
      <c r="E64" s="8" t="s">
        <v>543</v>
      </c>
      <c r="F64" s="15"/>
      <c r="G64" s="15"/>
      <c r="H64" s="8" t="str">
        <f t="shared" si="2"/>
        <v>Non coté</v>
      </c>
      <c r="I64" s="8" t="s">
        <v>1039</v>
      </c>
      <c r="J64" s="8" t="s">
        <v>538</v>
      </c>
      <c r="K64" s="8" t="s">
        <v>1013</v>
      </c>
      <c r="L64" s="8" t="s">
        <v>1040</v>
      </c>
      <c r="M64" s="8" t="s">
        <v>1041</v>
      </c>
      <c r="N64" s="8" t="s">
        <v>1166</v>
      </c>
      <c r="O64" s="8" t="s">
        <v>962</v>
      </c>
      <c r="P64" s="15"/>
      <c r="Q64" s="15"/>
      <c r="R64" s="8" t="str">
        <f t="shared" si="3"/>
        <v>Non coté</v>
      </c>
      <c r="S64" s="36" t="s">
        <v>1017</v>
      </c>
    </row>
    <row r="65" spans="1:19" ht="90" customHeight="1" x14ac:dyDescent="0.3">
      <c r="A65" s="37">
        <v>60</v>
      </c>
      <c r="B65" s="38" t="s">
        <v>547</v>
      </c>
      <c r="C65" s="38" t="s">
        <v>1167</v>
      </c>
      <c r="D65" s="38" t="s">
        <v>1120</v>
      </c>
      <c r="E65" s="38" t="s">
        <v>552</v>
      </c>
      <c r="F65" s="15"/>
      <c r="G65" s="15"/>
      <c r="H65" s="38" t="str">
        <f t="shared" si="2"/>
        <v>Non coté</v>
      </c>
      <c r="I65" s="38" t="s">
        <v>1121</v>
      </c>
      <c r="J65" s="38" t="s">
        <v>538</v>
      </c>
      <c r="K65" s="38" t="s">
        <v>1023</v>
      </c>
      <c r="L65" s="38" t="s">
        <v>1122</v>
      </c>
      <c r="M65" s="38" t="s">
        <v>1123</v>
      </c>
      <c r="N65" s="38" t="s">
        <v>1168</v>
      </c>
      <c r="O65" s="38" t="s">
        <v>964</v>
      </c>
      <c r="P65" s="15"/>
      <c r="Q65" s="15"/>
      <c r="R65" s="38" t="str">
        <f t="shared" si="3"/>
        <v>Non coté</v>
      </c>
      <c r="S65" s="39" t="s">
        <v>1017</v>
      </c>
    </row>
    <row r="66" spans="1:19" ht="90" customHeight="1" x14ac:dyDescent="0.3">
      <c r="A66" s="35">
        <v>61</v>
      </c>
      <c r="B66" s="8" t="s">
        <v>556</v>
      </c>
      <c r="C66" s="8" t="s">
        <v>1169</v>
      </c>
      <c r="D66" s="8" t="s">
        <v>1011</v>
      </c>
      <c r="E66" s="8" t="s">
        <v>560</v>
      </c>
      <c r="F66" s="15"/>
      <c r="G66" s="15"/>
      <c r="H66" s="8" t="str">
        <f t="shared" si="2"/>
        <v>Non coté</v>
      </c>
      <c r="I66" s="8" t="s">
        <v>1012</v>
      </c>
      <c r="J66" s="8" t="s">
        <v>134</v>
      </c>
      <c r="K66" s="8" t="s">
        <v>1023</v>
      </c>
      <c r="L66" s="8" t="s">
        <v>1014</v>
      </c>
      <c r="M66" s="8" t="s">
        <v>1015</v>
      </c>
      <c r="N66" s="8" t="s">
        <v>1170</v>
      </c>
      <c r="O66" s="8" t="s">
        <v>966</v>
      </c>
      <c r="P66" s="15"/>
      <c r="Q66" s="15"/>
      <c r="R66" s="8" t="str">
        <f t="shared" si="3"/>
        <v>Non coté</v>
      </c>
      <c r="S66" s="36" t="s">
        <v>1017</v>
      </c>
    </row>
    <row r="67" spans="1:19" ht="90" customHeight="1" x14ac:dyDescent="0.3">
      <c r="A67" s="37">
        <v>62</v>
      </c>
      <c r="B67" s="38" t="s">
        <v>567</v>
      </c>
      <c r="C67" s="38" t="s">
        <v>1171</v>
      </c>
      <c r="D67" s="38" t="s">
        <v>1070</v>
      </c>
      <c r="E67" s="38" t="s">
        <v>574</v>
      </c>
      <c r="F67" s="15"/>
      <c r="G67" s="15"/>
      <c r="H67" s="38" t="str">
        <f t="shared" si="2"/>
        <v>Non coté</v>
      </c>
      <c r="I67" s="38" t="s">
        <v>1071</v>
      </c>
      <c r="J67" s="38" t="s">
        <v>568</v>
      </c>
      <c r="K67" s="38" t="s">
        <v>1013</v>
      </c>
      <c r="L67" s="38" t="s">
        <v>1072</v>
      </c>
      <c r="M67" s="38" t="s">
        <v>1073</v>
      </c>
      <c r="N67" s="38" t="s">
        <v>1172</v>
      </c>
      <c r="O67" s="38" t="s">
        <v>969</v>
      </c>
      <c r="P67" s="15"/>
      <c r="Q67" s="15"/>
      <c r="R67" s="38" t="str">
        <f t="shared" si="3"/>
        <v>Non coté</v>
      </c>
      <c r="S67" s="39" t="s">
        <v>1017</v>
      </c>
    </row>
    <row r="68" spans="1:19" ht="90" customHeight="1" x14ac:dyDescent="0.3">
      <c r="A68" s="35">
        <v>63</v>
      </c>
      <c r="B68" s="8" t="s">
        <v>578</v>
      </c>
      <c r="C68" s="8" t="s">
        <v>1173</v>
      </c>
      <c r="D68" s="8" t="s">
        <v>1134</v>
      </c>
      <c r="E68" s="8" t="s">
        <v>583</v>
      </c>
      <c r="F68" s="15"/>
      <c r="G68" s="15"/>
      <c r="H68" s="8" t="str">
        <f t="shared" si="2"/>
        <v>Non coté</v>
      </c>
      <c r="I68" s="8" t="s">
        <v>1135</v>
      </c>
      <c r="J68" s="8" t="s">
        <v>420</v>
      </c>
      <c r="K68" s="8" t="s">
        <v>1013</v>
      </c>
      <c r="L68" s="8" t="s">
        <v>1136</v>
      </c>
      <c r="M68" s="8" t="s">
        <v>1137</v>
      </c>
      <c r="N68" s="8" t="s">
        <v>1174</v>
      </c>
      <c r="O68" s="8" t="s">
        <v>971</v>
      </c>
      <c r="P68" s="15"/>
      <c r="Q68" s="15"/>
      <c r="R68" s="8" t="str">
        <f t="shared" si="3"/>
        <v>Non coté</v>
      </c>
      <c r="S68" s="36" t="s">
        <v>1017</v>
      </c>
    </row>
    <row r="69" spans="1:19" ht="90" customHeight="1" x14ac:dyDescent="0.3">
      <c r="A69" s="37">
        <v>64</v>
      </c>
      <c r="B69" s="38" t="s">
        <v>587</v>
      </c>
      <c r="C69" s="38" t="s">
        <v>1175</v>
      </c>
      <c r="D69" s="38" t="s">
        <v>1134</v>
      </c>
      <c r="E69" s="38" t="s">
        <v>591</v>
      </c>
      <c r="F69" s="15"/>
      <c r="G69" s="15"/>
      <c r="H69" s="38" t="str">
        <f t="shared" si="2"/>
        <v>Non coté</v>
      </c>
      <c r="I69" s="38" t="s">
        <v>1135</v>
      </c>
      <c r="J69" s="38" t="s">
        <v>420</v>
      </c>
      <c r="K69" s="38" t="s">
        <v>1013</v>
      </c>
      <c r="L69" s="38" t="s">
        <v>1136</v>
      </c>
      <c r="M69" s="38" t="s">
        <v>1137</v>
      </c>
      <c r="N69" s="38" t="s">
        <v>1176</v>
      </c>
      <c r="O69" s="38" t="s">
        <v>973</v>
      </c>
      <c r="P69" s="15"/>
      <c r="Q69" s="15"/>
      <c r="R69" s="38" t="str">
        <f t="shared" si="3"/>
        <v>Non coté</v>
      </c>
      <c r="S69" s="39" t="s">
        <v>1017</v>
      </c>
    </row>
    <row r="70" spans="1:19" ht="90" customHeight="1" x14ac:dyDescent="0.3">
      <c r="A70" s="35">
        <v>65</v>
      </c>
      <c r="B70" s="8" t="s">
        <v>595</v>
      </c>
      <c r="C70" s="8" t="s">
        <v>1177</v>
      </c>
      <c r="D70" s="8" t="s">
        <v>1070</v>
      </c>
      <c r="E70" s="8" t="s">
        <v>600</v>
      </c>
      <c r="F70" s="15"/>
      <c r="G70" s="15"/>
      <c r="H70" s="8" t="str">
        <f t="shared" ref="H70:H101" si="4">IF(OR(F70="",G70=""),"Non coté",F70*G70)</f>
        <v>Non coté</v>
      </c>
      <c r="I70" s="8" t="s">
        <v>1071</v>
      </c>
      <c r="J70" s="8" t="s">
        <v>180</v>
      </c>
      <c r="K70" s="8" t="s">
        <v>1023</v>
      </c>
      <c r="L70" s="8" t="s">
        <v>1072</v>
      </c>
      <c r="M70" s="8" t="s">
        <v>1073</v>
      </c>
      <c r="N70" s="8" t="s">
        <v>1178</v>
      </c>
      <c r="O70" s="8" t="s">
        <v>975</v>
      </c>
      <c r="P70" s="15"/>
      <c r="Q70" s="15"/>
      <c r="R70" s="8" t="str">
        <f t="shared" ref="R70:R101" si="5">IF(OR(P70="",Q70=""),"Non coté",P70*Q70)</f>
        <v>Non coté</v>
      </c>
      <c r="S70" s="36" t="s">
        <v>1017</v>
      </c>
    </row>
    <row r="71" spans="1:19" ht="90" customHeight="1" x14ac:dyDescent="0.3">
      <c r="A71" s="37">
        <v>66</v>
      </c>
      <c r="B71" s="38" t="s">
        <v>604</v>
      </c>
      <c r="C71" s="38" t="s">
        <v>1179</v>
      </c>
      <c r="D71" s="38" t="s">
        <v>1134</v>
      </c>
      <c r="E71" s="38" t="s">
        <v>609</v>
      </c>
      <c r="F71" s="15"/>
      <c r="G71" s="15"/>
      <c r="H71" s="38" t="str">
        <f t="shared" si="4"/>
        <v>Non coté</v>
      </c>
      <c r="I71" s="38" t="s">
        <v>1135</v>
      </c>
      <c r="J71" s="38" t="s">
        <v>420</v>
      </c>
      <c r="K71" s="38" t="s">
        <v>1013</v>
      </c>
      <c r="L71" s="38" t="s">
        <v>1136</v>
      </c>
      <c r="M71" s="38" t="s">
        <v>1137</v>
      </c>
      <c r="N71" s="38" t="s">
        <v>1180</v>
      </c>
      <c r="O71" s="38" t="s">
        <v>977</v>
      </c>
      <c r="P71" s="15"/>
      <c r="Q71" s="15"/>
      <c r="R71" s="38" t="str">
        <f t="shared" si="5"/>
        <v>Non coté</v>
      </c>
      <c r="S71" s="39" t="s">
        <v>1017</v>
      </c>
    </row>
    <row r="72" spans="1:19" ht="90" customHeight="1" x14ac:dyDescent="0.3">
      <c r="A72" s="35">
        <v>67</v>
      </c>
      <c r="B72" s="8" t="s">
        <v>615</v>
      </c>
      <c r="C72" s="8" t="s">
        <v>1181</v>
      </c>
      <c r="D72" s="8" t="s">
        <v>1182</v>
      </c>
      <c r="E72" s="8" t="s">
        <v>620</v>
      </c>
      <c r="F72" s="15"/>
      <c r="G72" s="15"/>
      <c r="H72" s="8" t="str">
        <f t="shared" si="4"/>
        <v>Non coté</v>
      </c>
      <c r="I72" s="8" t="s">
        <v>1183</v>
      </c>
      <c r="J72" s="8" t="s">
        <v>162</v>
      </c>
      <c r="K72" s="8" t="s">
        <v>1013</v>
      </c>
      <c r="L72" s="8" t="s">
        <v>1184</v>
      </c>
      <c r="M72" s="8" t="s">
        <v>1185</v>
      </c>
      <c r="N72" s="8" t="s">
        <v>1186</v>
      </c>
      <c r="O72" s="8" t="s">
        <v>979</v>
      </c>
      <c r="P72" s="15"/>
      <c r="Q72" s="15"/>
      <c r="R72" s="8" t="str">
        <f t="shared" si="5"/>
        <v>Non coté</v>
      </c>
      <c r="S72" s="36" t="s">
        <v>1017</v>
      </c>
    </row>
    <row r="73" spans="1:19" ht="90" customHeight="1" x14ac:dyDescent="0.3">
      <c r="A73" s="37">
        <v>68</v>
      </c>
      <c r="B73" s="38" t="s">
        <v>624</v>
      </c>
      <c r="C73" s="38" t="s">
        <v>1187</v>
      </c>
      <c r="D73" s="38" t="s">
        <v>1182</v>
      </c>
      <c r="E73" s="38" t="s">
        <v>629</v>
      </c>
      <c r="F73" s="15"/>
      <c r="G73" s="15"/>
      <c r="H73" s="38" t="str">
        <f t="shared" si="4"/>
        <v>Non coté</v>
      </c>
      <c r="I73" s="38" t="s">
        <v>1183</v>
      </c>
      <c r="J73" s="38" t="s">
        <v>162</v>
      </c>
      <c r="K73" s="38" t="s">
        <v>1013</v>
      </c>
      <c r="L73" s="38" t="s">
        <v>1184</v>
      </c>
      <c r="M73" s="38" t="s">
        <v>1185</v>
      </c>
      <c r="N73" s="38" t="s">
        <v>1188</v>
      </c>
      <c r="O73" s="38" t="s">
        <v>982</v>
      </c>
      <c r="P73" s="15"/>
      <c r="Q73" s="15"/>
      <c r="R73" s="38" t="str">
        <f t="shared" si="5"/>
        <v>Non coté</v>
      </c>
      <c r="S73" s="39" t="s">
        <v>1017</v>
      </c>
    </row>
    <row r="74" spans="1:19" ht="90" customHeight="1" x14ac:dyDescent="0.3">
      <c r="A74" s="35">
        <v>69</v>
      </c>
      <c r="B74" s="8" t="s">
        <v>633</v>
      </c>
      <c r="C74" s="8" t="s">
        <v>1189</v>
      </c>
      <c r="D74" s="8" t="s">
        <v>1182</v>
      </c>
      <c r="E74" s="8" t="s">
        <v>638</v>
      </c>
      <c r="F74" s="15"/>
      <c r="G74" s="15"/>
      <c r="H74" s="8" t="str">
        <f t="shared" si="4"/>
        <v>Non coté</v>
      </c>
      <c r="I74" s="8" t="s">
        <v>1183</v>
      </c>
      <c r="J74" s="8" t="s">
        <v>22</v>
      </c>
      <c r="K74" s="8" t="s">
        <v>1023</v>
      </c>
      <c r="L74" s="8" t="s">
        <v>1184</v>
      </c>
      <c r="M74" s="8" t="s">
        <v>1185</v>
      </c>
      <c r="N74" s="8" t="s">
        <v>1190</v>
      </c>
      <c r="O74" s="8" t="s">
        <v>984</v>
      </c>
      <c r="P74" s="15"/>
      <c r="Q74" s="15"/>
      <c r="R74" s="8" t="str">
        <f t="shared" si="5"/>
        <v>Non coté</v>
      </c>
      <c r="S74" s="36" t="s">
        <v>1017</v>
      </c>
    </row>
    <row r="75" spans="1:19" ht="90" customHeight="1" x14ac:dyDescent="0.3">
      <c r="A75" s="37">
        <v>70</v>
      </c>
      <c r="B75" s="38" t="s">
        <v>644</v>
      </c>
      <c r="C75" s="38" t="s">
        <v>1191</v>
      </c>
      <c r="D75" s="38" t="s">
        <v>1192</v>
      </c>
      <c r="E75" s="38" t="s">
        <v>647</v>
      </c>
      <c r="F75" s="15"/>
      <c r="G75" s="15"/>
      <c r="H75" s="38" t="str">
        <f t="shared" si="4"/>
        <v>Non coté</v>
      </c>
      <c r="I75" s="38" t="s">
        <v>1193</v>
      </c>
      <c r="J75" s="38" t="s">
        <v>35</v>
      </c>
      <c r="K75" s="38" t="s">
        <v>1023</v>
      </c>
      <c r="L75" s="38" t="s">
        <v>1194</v>
      </c>
      <c r="M75" s="38" t="s">
        <v>1195</v>
      </c>
      <c r="N75" s="38" t="s">
        <v>1196</v>
      </c>
      <c r="O75" s="38" t="s">
        <v>986</v>
      </c>
      <c r="P75" s="15"/>
      <c r="Q75" s="15"/>
      <c r="R75" s="38" t="str">
        <f t="shared" si="5"/>
        <v>Non coté</v>
      </c>
      <c r="S75" s="39" t="s">
        <v>1017</v>
      </c>
    </row>
    <row r="76" spans="1:19" ht="90" customHeight="1" x14ac:dyDescent="0.3">
      <c r="A76" s="35">
        <v>71</v>
      </c>
      <c r="B76" s="8" t="s">
        <v>651</v>
      </c>
      <c r="C76" s="8" t="s">
        <v>1197</v>
      </c>
      <c r="D76" s="8" t="s">
        <v>1192</v>
      </c>
      <c r="E76" s="8" t="s">
        <v>656</v>
      </c>
      <c r="F76" s="15"/>
      <c r="G76" s="15"/>
      <c r="H76" s="8" t="str">
        <f t="shared" si="4"/>
        <v>Non coté</v>
      </c>
      <c r="I76" s="8" t="s">
        <v>1193</v>
      </c>
      <c r="J76" s="8" t="s">
        <v>35</v>
      </c>
      <c r="K76" s="8" t="s">
        <v>1013</v>
      </c>
      <c r="L76" s="8" t="s">
        <v>1194</v>
      </c>
      <c r="M76" s="8" t="s">
        <v>1195</v>
      </c>
      <c r="N76" s="8" t="s">
        <v>1198</v>
      </c>
      <c r="O76" s="8" t="s">
        <v>989</v>
      </c>
      <c r="P76" s="15"/>
      <c r="Q76" s="15"/>
      <c r="R76" s="8" t="str">
        <f t="shared" si="5"/>
        <v>Non coté</v>
      </c>
      <c r="S76" s="36" t="s">
        <v>1017</v>
      </c>
    </row>
    <row r="77" spans="1:19" ht="90" customHeight="1" x14ac:dyDescent="0.3">
      <c r="A77" s="40">
        <v>72</v>
      </c>
      <c r="B77" s="41" t="s">
        <v>660</v>
      </c>
      <c r="C77" s="41" t="s">
        <v>1199</v>
      </c>
      <c r="D77" s="41" t="s">
        <v>1192</v>
      </c>
      <c r="E77" s="41" t="s">
        <v>665</v>
      </c>
      <c r="F77" s="43"/>
      <c r="G77" s="43"/>
      <c r="H77" s="41" t="str">
        <f t="shared" si="4"/>
        <v>Non coté</v>
      </c>
      <c r="I77" s="41" t="s">
        <v>1193</v>
      </c>
      <c r="J77" s="41" t="s">
        <v>35</v>
      </c>
      <c r="K77" s="41" t="s">
        <v>1023</v>
      </c>
      <c r="L77" s="41" t="s">
        <v>1194</v>
      </c>
      <c r="M77" s="41" t="s">
        <v>1195</v>
      </c>
      <c r="N77" s="41" t="s">
        <v>1200</v>
      </c>
      <c r="O77" s="41" t="s">
        <v>991</v>
      </c>
      <c r="P77" s="43"/>
      <c r="Q77" s="43"/>
      <c r="R77" s="41" t="str">
        <f t="shared" si="5"/>
        <v>Non coté</v>
      </c>
      <c r="S77" s="44" t="s">
        <v>1017</v>
      </c>
    </row>
  </sheetData>
  <conditionalFormatting sqref="H6:H77">
    <cfRule type="cellIs" dxfId="49" priority="1" operator="greaterThanOrEqual">
      <formula>9</formula>
    </cfRule>
  </conditionalFormatting>
  <conditionalFormatting sqref="R6:R77">
    <cfRule type="cellIs" dxfId="48" priority="2" operator="greaterThanOrEqual">
      <formula>9</formula>
    </cfRule>
  </conditionalFormatting>
  <dataValidations count="1">
    <dataValidation type="whole" sqref="P6:Q77 F6:G77" xr:uid="{00000000-0002-0000-0600-000000000000}">
      <formula1>1</formula1>
      <formula2>4</formula2>
    </dataValidation>
  </dataValidation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17365D"/>
  </sheetPr>
  <dimension ref="A2:D37"/>
  <sheetViews>
    <sheetView showGridLines="0" tabSelected="1" topLeftCell="A29" workbookViewId="0">
      <selection activeCell="B7" sqref="B7"/>
    </sheetView>
  </sheetViews>
  <sheetFormatPr baseColWidth="10" defaultColWidth="8.88671875" defaultRowHeight="14.4" x14ac:dyDescent="0.3"/>
  <cols>
    <col min="1" max="1" width="36" style="31" customWidth="1"/>
    <col min="2" max="2" width="18" style="31" customWidth="1"/>
    <col min="3" max="3" width="60" style="31" customWidth="1"/>
    <col min="4" max="4" width="28" style="31" customWidth="1"/>
  </cols>
  <sheetData>
    <row r="2" spans="1:4" ht="23.4" x14ac:dyDescent="0.45">
      <c r="A2" s="45" t="s">
        <v>1201</v>
      </c>
    </row>
    <row r="4" spans="1:4" ht="16.2" x14ac:dyDescent="0.3">
      <c r="A4" s="12" t="s">
        <v>760</v>
      </c>
      <c r="B4" s="12" t="s">
        <v>1202</v>
      </c>
      <c r="C4" s="12" t="s">
        <v>1203</v>
      </c>
      <c r="D4" s="12" t="s">
        <v>741</v>
      </c>
    </row>
    <row r="5" spans="1:4" ht="31.95" customHeight="1" x14ac:dyDescent="0.3">
      <c r="A5" s="8" t="s">
        <v>1204</v>
      </c>
      <c r="B5" s="8">
        <v>72</v>
      </c>
      <c r="C5" s="8" t="s">
        <v>1205</v>
      </c>
      <c r="D5" s="8" t="s">
        <v>35</v>
      </c>
    </row>
    <row r="6" spans="1:4" ht="31.95" customHeight="1" x14ac:dyDescent="0.3">
      <c r="A6" s="8" t="s">
        <v>1206</v>
      </c>
      <c r="B6" s="8">
        <f>COUNT('DOMAINE 1 – GOUVERNANCE ET QUAL'!W6)+COUNT('DOMAINE 1 – GOUVERNANCE ET QUAL'!W7)+COUNT('DOMAINE 1 – GOUVERNANCE ET QUAL'!W8)+COUNT('DOMAINE 1 – GOUVERNANCE ET QUAL'!W9)+COUNT('DOMAINE 1 – GOUVERNANCE ET QUAL'!W10)+COUNT('DOMAINE 1 – GOUVERNANCE ET QUAL'!W11)+COUNT('DOMAINE 1 – GOUVERNANCE ET QUAL'!W17)+COUNT('DOMAINE 1 – GOUVERNANCE ET QUAL'!W18)+COUNT('DOMAINE 1 – GOUVERNANCE ET QUAL'!W19)+COUNT('DOMAINE 1 – GOUVERNANCE ET QUAL'!W20)+COUNT('DOMAINE 1 – GOUVERNANCE ET QUAL'!W21)+COUNT('DOMAINE 1 – GOUVERNANCE ET QUAL'!W22)+COUNT('DOMAINE 1 – GOUVERNANCE ET QUAL'!W28)+COUNT('DOMAINE 1 – GOUVERNANCE ET QUAL'!W29)+COUNT('DOMAINE 1 – GOUVERNANCE ET QUAL'!W30)+COUNT('DOMAINE 1 – GOUVERNANCE ET QUAL'!W31)+COUNT('DOMAINE 1 – GOUVERNANCE ET QUAL'!W32)+COUNT('DOMAINE 1 – GOUVERNANCE ET QUAL'!W33)+COUNT('DOMAINE 1 – GOUVERNANCE ET QUAL'!W39)+COUNT('DOMAINE 1 – GOUVERNANCE ET QUAL'!W40)+COUNT('DOMAINE 1 – GOUVERNANCE ET QUAL'!W41)+COUNT('DOMAINE 1 – GOUVERNANCE ET QUAL'!W42)+COUNT('DOMAINE 1 – GOUVERNANCE ET QUAL'!W43)+COUNT('DOMAINE 2 – POLITIQUE DE FORMAT'!W6)+COUNT('DOMAINE 2 – POLITIQUE DE FORMAT'!W7)+COUNT('DOMAINE 2 – POLITIQUE DE FORMAT'!W8)+COUNT('DOMAINE 2 – POLITIQUE DE FORMAT'!W9)+COUNT('DOMAINE 2 – POLITIQUE DE FORMAT'!W10)+COUNT('DOMAINE 2 – POLITIQUE DE FORMAT'!W11)+COUNT('DOMAINE 2 – POLITIQUE DE FORMAT'!W17)+COUNT('DOMAINE 2 – POLITIQUE DE FORMAT'!W18)+COUNT('DOMAINE 2 – POLITIQUE DE FORMAT'!W19)+COUNT('DOMAINE 2 – POLITIQUE DE FORMAT'!W20)+COUNT('DOMAINE 2 – POLITIQUE DE FORMAT'!W21)+COUNT('DOMAINE 2 – POLITIQUE DE FORMAT'!W27)+COUNT('DOMAINE 2 – POLITIQUE DE FORMAT'!W28)+COUNT('DOMAINE 2 – POLITIQUE DE FORMAT'!W29)+COUNT('DOMAINE 2 – POLITIQUE DE FORMAT'!W30)+COUNT('DOMAINE 2 – POLITIQUE DE FORMAT'!W31)+COUNT('DOMAINE 2 – POLITIQUE DE FORMAT'!W37)+COUNT('DOMAINE 2 – POLITIQUE DE FORMAT'!W38)+COUNT('DOMAINE 2 – POLITIQUE DE FORMAT'!W39)+COUNT('DOMAINE 2 – POLITIQUE DE FORMAT'!W40)+COUNT('DOMAINE 2 – POLITIQUE DE FORMAT'!W41)+COUNT('DOMAINE 2 – POLITIQUE DE FORMAT'!W47)+COUNT('DOMAINE 2 – POLITIQUE DE FORMAT'!W48)+COUNT('DOMAINE 2 – POLITIQUE DE FORMAT'!W49)+COUNT('DOMAINE 2 – POLITIQUE DE FORMAT'!W50)+COUNT('DOMAINE 2 – POLITIQUE DE FORMAT'!W51)+COUNT('DOMAINE 2 – POLITIQUE DE FORMAT'!W52)+COUNT('DOMAINE 2 – POLITIQUE DE FORMAT'!W53)+COUNT('DOMAINE 3 – POLITIQUE DE RECHER'!W6)+COUNT('DOMAINE 3 – POLITIQUE DE RECHER'!W7)+COUNT('DOMAINE 3 – POLITIQUE DE RECHER'!W8)+COUNT('DOMAINE 3 – POLITIQUE DE RECHER'!W9)+COUNT('DOMAINE 3 – POLITIQUE DE RECHER'!W10)+COUNT('DOMAINE 3 – POLITIQUE DE RECHER'!W16)+COUNT('DOMAINE 3 – POLITIQUE DE RECHER'!W17)+COUNT('DOMAINE 3 – POLITIQUE DE RECHER'!W18)+COUNT('DOMAINE 3 – POLITIQUE DE RECHER'!W19)+COUNT('DOMAINE 3 – POLITIQUE DE RECHER'!W20)+COUNT('DOMAINES 4 ET 5 – VIE UNIVERSIT'!W6)+COUNT('DOMAINES 4 ET 5 – VIE UNIVERSIT'!W7)+COUNT('DOMAINES 4 ET 5 – VIE UNIVERSIT'!W8)+COUNT('DOMAINES 4 ET 5 – VIE UNIVERSIT'!W9)+COUNT('DOMAINES 4 ET 5 – VIE UNIVERSIT'!W10)+COUNT('DOMAINES 4 ET 5 – VIE UNIVERSIT'!W16)+COUNT('DOMAINES 4 ET 5 – VIE UNIVERSIT'!W17)+COUNT('DOMAINES 4 ET 5 – VIE UNIVERSIT'!W18)+COUNT('DOMAINES 4 ET 5 – VIE UNIVERSIT'!W24)+COUNT('DOMAINES 4 ET 5 – VIE UNIVERSIT'!W25)+COUNT('DOMAINES 4 ET 5 – VIE UNIVERSIT'!W26)</f>
        <v>0</v>
      </c>
      <c r="C6" s="8" t="s">
        <v>1207</v>
      </c>
      <c r="D6" s="8" t="s">
        <v>1208</v>
      </c>
    </row>
    <row r="7" spans="1:4" ht="31.95" customHeight="1" x14ac:dyDescent="0.3">
      <c r="A7" s="8" t="s">
        <v>762</v>
      </c>
      <c r="B7" s="8">
        <f>COUNTIFS('DOMAINE 1 – GOUVERNANCE ET QUAL'!W6,1)+COUNTIFS('DOMAINE 1 – GOUVERNANCE ET QUAL'!W7,1)+COUNTIFS('DOMAINE 1 – GOUVERNANCE ET QUAL'!W8,1)+COUNTIFS('DOMAINE 1 – GOUVERNANCE ET QUAL'!W9,1)+COUNTIFS('DOMAINE 1 – GOUVERNANCE ET QUAL'!W10,1)+COUNTIFS('DOMAINE 1 – GOUVERNANCE ET QUAL'!W11,1)+COUNTIFS('DOMAINE 1 – GOUVERNANCE ET QUAL'!W17,1)+COUNTIFS('DOMAINE 1 – GOUVERNANCE ET QUAL'!W18,1)+COUNTIFS('DOMAINE 1 – GOUVERNANCE ET QUAL'!W19,1)+COUNTIFS('DOMAINE 1 – GOUVERNANCE ET QUAL'!W20,1)+COUNTIFS('DOMAINE 1 – GOUVERNANCE ET QUAL'!W21,1)+COUNTIFS('DOMAINE 1 – GOUVERNANCE ET QUAL'!W22,1)+COUNTIFS('DOMAINE 1 – GOUVERNANCE ET QUAL'!W28,1)+COUNTIFS('DOMAINE 1 – GOUVERNANCE ET QUAL'!W29,1)+COUNTIFS('DOMAINE 1 – GOUVERNANCE ET QUAL'!W30,1)+COUNTIFS('DOMAINE 1 – GOUVERNANCE ET QUAL'!W31,1)+COUNTIFS('DOMAINE 1 – GOUVERNANCE ET QUAL'!W32,1)+COUNTIFS('DOMAINE 1 – GOUVERNANCE ET QUAL'!W33,1)+COUNTIFS('DOMAINE 1 – GOUVERNANCE ET QUAL'!W39,1)+COUNTIFS('DOMAINE 1 – GOUVERNANCE ET QUAL'!W40,1)+COUNTIFS('DOMAINE 1 – GOUVERNANCE ET QUAL'!W41,1)+COUNTIFS('DOMAINE 1 – GOUVERNANCE ET QUAL'!W42,1)+COUNTIFS('DOMAINE 1 – GOUVERNANCE ET QUAL'!W43,1)+COUNTIFS('DOMAINE 2 – POLITIQUE DE FORMAT'!W6,1)+COUNTIFS('DOMAINE 2 – POLITIQUE DE FORMAT'!W7,1)+COUNTIFS('DOMAINE 2 – POLITIQUE DE FORMAT'!W8,1)+COUNTIFS('DOMAINE 2 – POLITIQUE DE FORMAT'!W9,1)+COUNTIFS('DOMAINE 2 – POLITIQUE DE FORMAT'!W10,1)+COUNTIFS('DOMAINE 2 – POLITIQUE DE FORMAT'!W11,1)+COUNTIFS('DOMAINE 2 – POLITIQUE DE FORMAT'!W17,1)+COUNTIFS('DOMAINE 2 – POLITIQUE DE FORMAT'!W18,1)+COUNTIFS('DOMAINE 2 – POLITIQUE DE FORMAT'!W19,1)+COUNTIFS('DOMAINE 2 – POLITIQUE DE FORMAT'!W20,1)+COUNTIFS('DOMAINE 2 – POLITIQUE DE FORMAT'!W21,1)+COUNTIFS('DOMAINE 2 – POLITIQUE DE FORMAT'!W27,1)+COUNTIFS('DOMAINE 2 – POLITIQUE DE FORMAT'!W28,1)+COUNTIFS('DOMAINE 2 – POLITIQUE DE FORMAT'!W29,1)+COUNTIFS('DOMAINE 2 – POLITIQUE DE FORMAT'!W30,1)+COUNTIFS('DOMAINE 2 – POLITIQUE DE FORMAT'!W31,1)+COUNTIFS('DOMAINE 2 – POLITIQUE DE FORMAT'!W37,1)+COUNTIFS('DOMAINE 2 – POLITIQUE DE FORMAT'!W38,1)+COUNTIFS('DOMAINE 2 – POLITIQUE DE FORMAT'!W39,1)+COUNTIFS('DOMAINE 2 – POLITIQUE DE FORMAT'!W40,1)+COUNTIFS('DOMAINE 2 – POLITIQUE DE FORMAT'!W41,1)+COUNTIFS('DOMAINE 2 – POLITIQUE DE FORMAT'!W47,1)+COUNTIFS('DOMAINE 2 – POLITIQUE DE FORMAT'!W48,1)+COUNTIFS('DOMAINE 2 – POLITIQUE DE FORMAT'!W49,1)+COUNTIFS('DOMAINE 2 – POLITIQUE DE FORMAT'!W50,1)+COUNTIFS('DOMAINE 2 – POLITIQUE DE FORMAT'!W51,1)+COUNTIFS('DOMAINE 2 – POLITIQUE DE FORMAT'!W52,1)+COUNTIFS('DOMAINE 2 – POLITIQUE DE FORMAT'!W53,1)+COUNTIFS('DOMAINE 3 – POLITIQUE DE RECHER'!W6,1)+COUNTIFS('DOMAINE 3 – POLITIQUE DE RECHER'!W7,1)+COUNTIFS('DOMAINE 3 – POLITIQUE DE RECHER'!W8,1)+COUNTIFS('DOMAINE 3 – POLITIQUE DE RECHER'!W9,1)+COUNTIFS('DOMAINE 3 – POLITIQUE DE RECHER'!W10,1)+COUNTIFS('DOMAINE 3 – POLITIQUE DE RECHER'!W16,1)+COUNTIFS('DOMAINE 3 – POLITIQUE DE RECHER'!W17,1)+COUNTIFS('DOMAINE 3 – POLITIQUE DE RECHER'!W18,1)+COUNTIFS('DOMAINE 3 – POLITIQUE DE RECHER'!W19,1)+COUNTIFS('DOMAINE 3 – POLITIQUE DE RECHER'!W20,1)+COUNTIFS('DOMAINES 4 ET 5 – VIE UNIVERSIT'!W6,1)+COUNTIFS('DOMAINES 4 ET 5 – VIE UNIVERSIT'!W7,1)+COUNTIFS('DOMAINES 4 ET 5 – VIE UNIVERSIT'!W8,1)+COUNTIFS('DOMAINES 4 ET 5 – VIE UNIVERSIT'!W9,1)+COUNTIFS('DOMAINES 4 ET 5 – VIE UNIVERSIT'!W10,1)+COUNTIFS('DOMAINES 4 ET 5 – VIE UNIVERSIT'!W16,1)+COUNTIFS('DOMAINES 4 ET 5 – VIE UNIVERSIT'!W17,1)+COUNTIFS('DOMAINES 4 ET 5 – VIE UNIVERSIT'!W18,1)+COUNTIFS('DOMAINES 4 ET 5 – VIE UNIVERSIT'!W24,1)+COUNTIFS('DOMAINES 4 ET 5 – VIE UNIVERSIT'!W25,1)+COUNTIFS('DOMAINES 4 ET 5 – VIE UNIVERSIT'!W26,1)</f>
        <v>0</v>
      </c>
      <c r="C7" s="8" t="s">
        <v>1209</v>
      </c>
      <c r="D7" s="8" t="s">
        <v>1208</v>
      </c>
    </row>
    <row r="8" spans="1:4" ht="31.95" customHeight="1" x14ac:dyDescent="0.3">
      <c r="A8" s="8" t="s">
        <v>1210</v>
      </c>
      <c r="B8" s="8">
        <f ca="1">COUNTIFS('DOMAINE 1 – GOUVERNANCE ET QUAL'!Z6,"Échéance dépassée - situation à confirmer")+COUNTIFS('DOMAINE 1 – GOUVERNANCE ET QUAL'!Z7,"Échéance dépassée - situation à confirmer")+COUNTIFS('DOMAINE 1 – GOUVERNANCE ET QUAL'!Z8,"Échéance dépassée - situation à confirmer")+COUNTIFS('DOMAINE 1 – GOUVERNANCE ET QUAL'!Z9,"Échéance dépassée - situation à confirmer")+COUNTIFS('DOMAINE 1 – GOUVERNANCE ET QUAL'!Z10,"Échéance dépassée - situation à confirmer")+COUNTIFS('DOMAINE 1 – GOUVERNANCE ET QUAL'!Z11,"Échéance dépassée - situation à confirmer")+COUNTIFS('DOMAINE 1 – GOUVERNANCE ET QUAL'!Z17,"Échéance dépassée - situation à confirmer")+COUNTIFS('DOMAINE 1 – GOUVERNANCE ET QUAL'!Z18,"Échéance dépassée - situation à confirmer")+COUNTIFS('DOMAINE 1 – GOUVERNANCE ET QUAL'!Z19,"Échéance dépassée - situation à confirmer")+COUNTIFS('DOMAINE 1 – GOUVERNANCE ET QUAL'!Z20,"Échéance dépassée - situation à confirmer")+COUNTIFS('DOMAINE 1 – GOUVERNANCE ET QUAL'!Z21,"Échéance dépassée - situation à confirmer")+COUNTIFS('DOMAINE 1 – GOUVERNANCE ET QUAL'!Z22,"Échéance dépassée - situation à confirmer")+COUNTIFS('DOMAINE 1 – GOUVERNANCE ET QUAL'!Z28,"Échéance dépassée - situation à confirmer")+COUNTIFS('DOMAINE 1 – GOUVERNANCE ET QUAL'!Z29,"Échéance dépassée - situation à confirmer")+COUNTIFS('DOMAINE 1 – GOUVERNANCE ET QUAL'!Z30,"Échéance dépassée - situation à confirmer")+COUNTIFS('DOMAINE 1 – GOUVERNANCE ET QUAL'!Z31,"Échéance dépassée - situation à confirmer")+COUNTIFS('DOMAINE 1 – GOUVERNANCE ET QUAL'!Z32,"Échéance dépassée - situation à confirmer")+COUNTIFS('DOMAINE 1 – GOUVERNANCE ET QUAL'!Z33,"Échéance dépassée - situation à confirmer")+COUNTIFS('DOMAINE 1 – GOUVERNANCE ET QUAL'!Z39,"Échéance dépassée - situation à confirmer")+COUNTIFS('DOMAINE 1 – GOUVERNANCE ET QUAL'!Z40,"Échéance dépassée - situation à confirmer")+COUNTIFS('DOMAINE 1 – GOUVERNANCE ET QUAL'!Z41,"Échéance dépassée - situation à confirmer")+COUNTIFS('DOMAINE 1 – GOUVERNANCE ET QUAL'!Z42,"Échéance dépassée - situation à confirmer")+COUNTIFS('DOMAINE 1 – GOUVERNANCE ET QUAL'!Z43,"Échéance dépassée - situation à confirmer")+COUNTIFS('DOMAINE 2 – POLITIQUE DE FORMAT'!Z6,"Échéance dépassée - situation à confirmer")+COUNTIFS('DOMAINE 2 – POLITIQUE DE FORMAT'!Z7,"Échéance dépassée - situation à confirmer")+COUNTIFS('DOMAINE 2 – POLITIQUE DE FORMAT'!Z8,"Échéance dépassée - situation à confirmer")+COUNTIFS('DOMAINE 2 – POLITIQUE DE FORMAT'!Z9,"Échéance dépassée - situation à confirmer")+COUNTIFS('DOMAINE 2 – POLITIQUE DE FORMAT'!Z10,"Échéance dépassée - situation à confirmer")+COUNTIFS('DOMAINE 2 – POLITIQUE DE FORMAT'!Z11,"Échéance dépassée - situation à confirmer")+COUNTIFS('DOMAINE 2 – POLITIQUE DE FORMAT'!Z17,"Échéance dépassée - situation à confirmer")+COUNTIFS('DOMAINE 2 – POLITIQUE DE FORMAT'!Z18,"Échéance dépassée - situation à confirmer")+COUNTIFS('DOMAINE 2 – POLITIQUE DE FORMAT'!Z19,"Échéance dépassée - situation à confirmer")+COUNTIFS('DOMAINE 2 – POLITIQUE DE FORMAT'!Z20,"Échéance dépassée - situation à confirmer")+COUNTIFS('DOMAINE 2 – POLITIQUE DE FORMAT'!Z21,"Échéance dépassée - situation à confirmer")+COUNTIFS('DOMAINE 2 – POLITIQUE DE FORMAT'!Z27,"Échéance dépassée - situation à confirmer")+COUNTIFS('DOMAINE 2 – POLITIQUE DE FORMAT'!Z28,"Échéance dépassée - situation à confirmer")+COUNTIFS('DOMAINE 2 – POLITIQUE DE FORMAT'!Z29,"Échéance dépassée - situation à confirmer")+COUNTIFS('DOMAINE 2 – POLITIQUE DE FORMAT'!Z30,"Échéance dépassée - situation à confirmer")+COUNTIFS('DOMAINE 2 – POLITIQUE DE FORMAT'!Z31,"Échéance dépassée - situation à confirmer")+COUNTIFS('DOMAINE 2 – POLITIQUE DE FORMAT'!Z37,"Échéance dépassée - situation à confirmer")+COUNTIFS('DOMAINE 2 – POLITIQUE DE FORMAT'!Z38,"Échéance dépassée - situation à confirmer")+COUNTIFS('DOMAINE 2 – POLITIQUE DE FORMAT'!Z39,"Échéance dépassée - situation à confirmer")+COUNTIFS('DOMAINE 2 – POLITIQUE DE FORMAT'!Z40,"Échéance dépassée - situation à confirmer")+COUNTIFS('DOMAINE 2 – POLITIQUE DE FORMAT'!Z41,"Échéance dépassée - situation à confirmer")+COUNTIFS('DOMAINE 2 – POLITIQUE DE FORMAT'!Z47,"Échéance dépassée - situation à confirmer")+COUNTIFS('DOMAINE 2 – POLITIQUE DE FORMAT'!Z48,"Échéance dépassée - situation à confirmer")+COUNTIFS('DOMAINE 2 – POLITIQUE DE FORMAT'!Z49,"Échéance dépassée - situation à confirmer")+COUNTIFS('DOMAINE 2 – POLITIQUE DE FORMAT'!Z50,"Échéance dépassée - situation à confirmer")+COUNTIFS('DOMAINE 2 – POLITIQUE DE FORMAT'!Z51,"Échéance dépassée - situation à confirmer")+COUNTIFS('DOMAINE 2 – POLITIQUE DE FORMAT'!Z52,"Échéance dépassée - situation à confirmer")+COUNTIFS('DOMAINE 2 – POLITIQUE DE FORMAT'!Z53,"Échéance dépassée - situation à confirmer")+COUNTIFS('DOMAINE 3 – POLITIQUE DE RECHER'!Z6,"Échéance dépassée - situation à confirmer")+COUNTIFS('DOMAINE 3 – POLITIQUE DE RECHER'!Z7,"Échéance dépassée - situation à confirmer")+COUNTIFS('DOMAINE 3 – POLITIQUE DE RECHER'!Z8,"Échéance dépassée - situation à confirmer")+COUNTIFS('DOMAINE 3 – POLITIQUE DE RECHER'!Z9,"Échéance dépassée - situation à confirmer")+COUNTIFS('DOMAINE 3 – POLITIQUE DE RECHER'!Z10,"Échéance dépassée - situation à confirmer")+COUNTIFS('DOMAINE 3 – POLITIQUE DE RECHER'!Z16,"Échéance dépassée - situation à confirmer")+COUNTIFS('DOMAINE 3 – POLITIQUE DE RECHER'!Z17,"Échéance dépassée - situation à confirmer")+COUNTIFS('DOMAINE 3 – POLITIQUE DE RECHER'!Z18,"Échéance dépassée - situation à confirmer")+COUNTIFS('DOMAINE 3 – POLITIQUE DE RECHER'!Z19,"Échéance dépassée - situation à confirmer")+COUNTIFS('DOMAINE 3 – POLITIQUE DE RECHER'!Z20,"Échéance dépassée - situation à confirmer")+COUNTIFS('DOMAINES 4 ET 5 – VIE UNIVERSIT'!Z6,"Échéance dépassée - situation à confirmer")+COUNTIFS('DOMAINES 4 ET 5 – VIE UNIVERSIT'!Z7,"Échéance dépassée - situation à confirmer")+COUNTIFS('DOMAINES 4 ET 5 – VIE UNIVERSIT'!Z8,"Échéance dépassée - situation à confirmer")+COUNTIFS('DOMAINES 4 ET 5 – VIE UNIVERSIT'!Z9,"Échéance dépassée - situation à confirmer")+COUNTIFS('DOMAINES 4 ET 5 – VIE UNIVERSIT'!Z10,"Échéance dépassée - situation à confirmer")+COUNTIFS('DOMAINES 4 ET 5 – VIE UNIVERSIT'!Z16,"Échéance dépassée - situation à confirmer")+COUNTIFS('DOMAINES 4 ET 5 – VIE UNIVERSIT'!Z17,"Échéance dépassée - situation à confirmer")+COUNTIFS('DOMAINES 4 ET 5 – VIE UNIVERSIT'!Z18,"Échéance dépassée - situation à confirmer")+COUNTIFS('DOMAINES 4 ET 5 – VIE UNIVERSIT'!Z24,"Échéance dépassée - situation à confirmer")+COUNTIFS('DOMAINES 4 ET 5 – VIE UNIVERSIT'!Z25,"Échéance dépassée - situation à confirmer")+COUNTIFS('DOMAINES 4 ET 5 – VIE UNIVERSIT'!Z26,"Échéance dépassée - situation à confirmer")</f>
        <v>1</v>
      </c>
      <c r="C8" s="8" t="s">
        <v>1211</v>
      </c>
      <c r="D8" s="8" t="s">
        <v>1212</v>
      </c>
    </row>
    <row r="9" spans="1:4" ht="31.95" customHeight="1" x14ac:dyDescent="0.3">
      <c r="A9" s="8" t="s">
        <v>1213</v>
      </c>
      <c r="B9" s="8">
        <f>COUNTIFS('Surveillance et efficacité'!Q6:Q77,"Efficace",'Surveillance et efficacité'!N6:N77,"&gt;0",'Surveillance et efficacité'!O6:O77,"&lt;&gt;",'Surveillance et efficacité'!P6:P77,"&lt;&gt;")</f>
        <v>0</v>
      </c>
      <c r="C9" s="8" t="s">
        <v>1214</v>
      </c>
      <c r="D9" s="8" t="s">
        <v>1215</v>
      </c>
    </row>
    <row r="10" spans="1:4" ht="31.95" customHeight="1" x14ac:dyDescent="0.3">
      <c r="A10" s="8" t="s">
        <v>1216</v>
      </c>
      <c r="B10" s="8">
        <f>COUNT('Risques et opportunités'!H6:H77)</f>
        <v>0</v>
      </c>
      <c r="C10" s="8" t="s">
        <v>1217</v>
      </c>
      <c r="D10" s="8" t="s">
        <v>1218</v>
      </c>
    </row>
    <row r="11" spans="1:4" x14ac:dyDescent="0.3">
      <c r="A11" s="47"/>
      <c r="B11" s="47"/>
      <c r="C11" s="47"/>
      <c r="D11" s="47"/>
    </row>
    <row r="12" spans="1:4" x14ac:dyDescent="0.3">
      <c r="A12" s="47"/>
      <c r="B12" s="47"/>
      <c r="C12" s="47"/>
      <c r="D12" s="47"/>
    </row>
    <row r="13" spans="1:4" ht="16.2" x14ac:dyDescent="0.3">
      <c r="A13" s="12" t="s">
        <v>1219</v>
      </c>
      <c r="B13" s="48" t="s">
        <v>1220</v>
      </c>
      <c r="C13" s="49"/>
      <c r="D13" s="49"/>
    </row>
    <row r="14" spans="1:4" ht="61.95" customHeight="1" x14ac:dyDescent="0.3">
      <c r="A14" s="8" t="s">
        <v>1221</v>
      </c>
      <c r="B14" s="49" t="s">
        <v>1267</v>
      </c>
      <c r="C14" s="49"/>
      <c r="D14" s="49"/>
    </row>
    <row r="15" spans="1:4" ht="61.95" customHeight="1" x14ac:dyDescent="0.3">
      <c r="A15" s="8" t="s">
        <v>1222</v>
      </c>
      <c r="B15" s="49" t="s">
        <v>1268</v>
      </c>
      <c r="C15" s="49"/>
      <c r="D15" s="49"/>
    </row>
    <row r="16" spans="1:4" ht="61.95" customHeight="1" x14ac:dyDescent="0.3">
      <c r="A16" s="8" t="s">
        <v>1223</v>
      </c>
      <c r="B16" s="49" t="s">
        <v>1224</v>
      </c>
      <c r="C16" s="49"/>
      <c r="D16" s="49"/>
    </row>
    <row r="17" spans="1:4" ht="61.95" customHeight="1" x14ac:dyDescent="0.3">
      <c r="A17" s="8" t="s">
        <v>1225</v>
      </c>
      <c r="B17" s="49" t="s">
        <v>1226</v>
      </c>
      <c r="C17" s="49"/>
      <c r="D17" s="49"/>
    </row>
    <row r="18" spans="1:4" ht="61.95" customHeight="1" x14ac:dyDescent="0.3">
      <c r="A18" s="8" t="s">
        <v>1227</v>
      </c>
      <c r="B18" s="49" t="s">
        <v>1228</v>
      </c>
      <c r="C18" s="49"/>
      <c r="D18" s="49"/>
    </row>
    <row r="19" spans="1:4" ht="61.95" customHeight="1" x14ac:dyDescent="0.3">
      <c r="A19" s="8" t="s">
        <v>1229</v>
      </c>
      <c r="B19" s="49" t="s">
        <v>1230</v>
      </c>
      <c r="C19" s="49"/>
      <c r="D19" s="49"/>
    </row>
    <row r="20" spans="1:4" ht="61.95" customHeight="1" x14ac:dyDescent="0.3">
      <c r="A20" s="8" t="s">
        <v>1231</v>
      </c>
      <c r="B20" s="49" t="s">
        <v>1232</v>
      </c>
      <c r="C20" s="49"/>
      <c r="D20" s="49"/>
    </row>
    <row r="21" spans="1:4" ht="61.95" customHeight="1" x14ac:dyDescent="0.3">
      <c r="A21" s="8" t="s">
        <v>1233</v>
      </c>
      <c r="B21" s="49" t="s">
        <v>1234</v>
      </c>
      <c r="C21" s="49"/>
      <c r="D21" s="49"/>
    </row>
    <row r="22" spans="1:4" ht="61.95" customHeight="1" x14ac:dyDescent="0.3">
      <c r="A22" s="8" t="s">
        <v>1235</v>
      </c>
      <c r="B22" s="49" t="s">
        <v>1236</v>
      </c>
      <c r="C22" s="49"/>
      <c r="D22" s="49"/>
    </row>
    <row r="23" spans="1:4" ht="61.95" customHeight="1" x14ac:dyDescent="0.3">
      <c r="A23" s="8" t="s">
        <v>1237</v>
      </c>
      <c r="B23" s="49" t="s">
        <v>1238</v>
      </c>
      <c r="C23" s="49"/>
      <c r="D23" s="49"/>
    </row>
    <row r="24" spans="1:4" ht="61.95" customHeight="1" x14ac:dyDescent="0.3">
      <c r="A24" s="8" t="s">
        <v>1239</v>
      </c>
      <c r="B24" s="49" t="s">
        <v>1240</v>
      </c>
      <c r="C24" s="49"/>
      <c r="D24" s="49"/>
    </row>
    <row r="25" spans="1:4" ht="61.95" customHeight="1" x14ac:dyDescent="0.3">
      <c r="A25" s="8" t="s">
        <v>1241</v>
      </c>
      <c r="B25" s="49" t="s">
        <v>1242</v>
      </c>
      <c r="C25" s="49"/>
      <c r="D25" s="49"/>
    </row>
    <row r="26" spans="1:4" ht="61.95" customHeight="1" x14ac:dyDescent="0.3">
      <c r="A26" s="8" t="s">
        <v>782</v>
      </c>
      <c r="B26" s="49" t="s">
        <v>1243</v>
      </c>
      <c r="C26" s="49"/>
      <c r="D26" s="49"/>
    </row>
    <row r="27" spans="1:4" ht="61.95" customHeight="1" x14ac:dyDescent="0.3">
      <c r="A27" s="8" t="s">
        <v>1244</v>
      </c>
      <c r="B27" s="49" t="s">
        <v>1245</v>
      </c>
      <c r="C27" s="49"/>
      <c r="D27" s="49"/>
    </row>
    <row r="28" spans="1:4" ht="61.95" customHeight="1" x14ac:dyDescent="0.3">
      <c r="A28" s="8" t="s">
        <v>1246</v>
      </c>
      <c r="B28" s="49" t="s">
        <v>1247</v>
      </c>
      <c r="C28" s="49"/>
      <c r="D28" s="49"/>
    </row>
    <row r="29" spans="1:4" ht="61.95" customHeight="1" x14ac:dyDescent="0.3">
      <c r="A29" s="8" t="s">
        <v>1248</v>
      </c>
      <c r="B29" s="49" t="s">
        <v>1249</v>
      </c>
      <c r="C29" s="49"/>
      <c r="D29" s="49"/>
    </row>
    <row r="30" spans="1:4" ht="61.95" customHeight="1" x14ac:dyDescent="0.3">
      <c r="A30" s="8" t="s">
        <v>1250</v>
      </c>
      <c r="B30" s="49" t="s">
        <v>1251</v>
      </c>
      <c r="C30" s="49"/>
      <c r="D30" s="49"/>
    </row>
    <row r="31" spans="1:4" ht="61.95" customHeight="1" x14ac:dyDescent="0.3">
      <c r="A31" s="8" t="s">
        <v>1252</v>
      </c>
      <c r="B31" s="49" t="s">
        <v>1253</v>
      </c>
      <c r="C31" s="49"/>
      <c r="D31" s="49"/>
    </row>
    <row r="32" spans="1:4" ht="61.95" customHeight="1" x14ac:dyDescent="0.3">
      <c r="A32" s="8" t="s">
        <v>1254</v>
      </c>
      <c r="B32" s="49" t="s">
        <v>1255</v>
      </c>
      <c r="C32" s="49"/>
      <c r="D32" s="49"/>
    </row>
    <row r="33" spans="1:4" ht="61.95" customHeight="1" x14ac:dyDescent="0.3">
      <c r="A33" s="8" t="s">
        <v>1256</v>
      </c>
      <c r="B33" s="49" t="s">
        <v>1257</v>
      </c>
      <c r="C33" s="49"/>
      <c r="D33" s="49"/>
    </row>
    <row r="34" spans="1:4" ht="61.95" customHeight="1" x14ac:dyDescent="0.3">
      <c r="A34" s="8" t="s">
        <v>1258</v>
      </c>
      <c r="B34" s="49" t="s">
        <v>1259</v>
      </c>
      <c r="C34" s="49"/>
      <c r="D34" s="49"/>
    </row>
    <row r="35" spans="1:4" ht="61.95" customHeight="1" x14ac:dyDescent="0.3">
      <c r="A35" s="8" t="s">
        <v>1260</v>
      </c>
      <c r="B35" s="49" t="s">
        <v>1261</v>
      </c>
      <c r="C35" s="49"/>
      <c r="D35" s="49"/>
    </row>
    <row r="36" spans="1:4" ht="61.95" customHeight="1" x14ac:dyDescent="0.3">
      <c r="A36" s="8" t="s">
        <v>1262</v>
      </c>
      <c r="B36" s="49" t="s">
        <v>1263</v>
      </c>
      <c r="C36" s="49"/>
      <c r="D36" s="49"/>
    </row>
    <row r="37" spans="1:4" ht="61.95" customHeight="1" x14ac:dyDescent="0.3">
      <c r="A37" s="8" t="s">
        <v>1264</v>
      </c>
      <c r="B37" s="49" t="s">
        <v>1265</v>
      </c>
      <c r="C37" s="49"/>
      <c r="D37" s="49"/>
    </row>
  </sheetData>
  <mergeCells count="25">
    <mergeCell ref="B33:D33"/>
    <mergeCell ref="B34:D34"/>
    <mergeCell ref="B35:D35"/>
    <mergeCell ref="B36:D36"/>
    <mergeCell ref="B37:D37"/>
    <mergeCell ref="B28:D28"/>
    <mergeCell ref="B29:D29"/>
    <mergeCell ref="B30:D30"/>
    <mergeCell ref="B31:D31"/>
    <mergeCell ref="B32:D32"/>
    <mergeCell ref="B23:D23"/>
    <mergeCell ref="B24:D24"/>
    <mergeCell ref="B25:D25"/>
    <mergeCell ref="B26:D26"/>
    <mergeCell ref="B27:D27"/>
    <mergeCell ref="B18:D18"/>
    <mergeCell ref="B19:D19"/>
    <mergeCell ref="B20:D20"/>
    <mergeCell ref="B21:D21"/>
    <mergeCell ref="B22:D22"/>
    <mergeCell ref="B13:D13"/>
    <mergeCell ref="B14:D14"/>
    <mergeCell ref="B15:D15"/>
    <mergeCell ref="B16:D16"/>
    <mergeCell ref="B17:D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DOMAINE 1 – GOUVERNANCE ET QUAL</vt:lpstr>
      <vt:lpstr>DOMAINE 2 – POLITIQUE DE FORMAT</vt:lpstr>
      <vt:lpstr>DOMAINE 3 – POLITIQUE DE RECHER</vt:lpstr>
      <vt:lpstr>DOMAINES 4 ET 5 – VIE UNIVERSIT</vt:lpstr>
      <vt:lpstr>PLANNING GANTT INSTITUTIONNEL</vt:lpstr>
      <vt:lpstr>Surveillance et efficacité</vt:lpstr>
      <vt:lpstr>Risques et opportunités</vt:lpstr>
      <vt:lpstr>Pilotage DG et règles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AKAKI Koffi David</dc:creator>
  <dc:description>AKAKI Koffi David;</dc:description>
  <cp:lastModifiedBy>AKAKI Koffi David</cp:lastModifiedBy>
  <dcterms:modified xsi:type="dcterms:W3CDTF">2026-10-22T09:17:41Z</dcterms:modified>
</cp:coreProperties>
</file>